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320" windowHeight="12120" activeTab="2"/>
  </bookViews>
  <sheets>
    <sheet name="Tabelle1" sheetId="1" r:id="rId1"/>
    <sheet name="Wertung_Punkte" sheetId="2" r:id="rId2"/>
    <sheet name="Wertung_Punkte_Druck" sheetId="5" r:id="rId3"/>
  </sheets>
  <calcPr calcId="125725"/>
</workbook>
</file>

<file path=xl/calcChain.xml><?xml version="1.0" encoding="utf-8"?>
<calcChain xmlns="http://schemas.openxmlformats.org/spreadsheetml/2006/main">
  <c r="E90" i="5"/>
  <c r="D90"/>
  <c r="C90"/>
  <c r="B90"/>
  <c r="E89"/>
  <c r="D89"/>
  <c r="C89"/>
  <c r="B89"/>
  <c r="E88"/>
  <c r="D88"/>
  <c r="C88"/>
  <c r="B88"/>
  <c r="E87"/>
  <c r="D87"/>
  <c r="C87"/>
  <c r="B87"/>
  <c r="E86"/>
  <c r="D86"/>
  <c r="C86"/>
  <c r="B86"/>
  <c r="E85"/>
  <c r="D85"/>
  <c r="C85"/>
  <c r="B85"/>
  <c r="E84"/>
  <c r="D84"/>
  <c r="C84"/>
  <c r="B84"/>
  <c r="E83"/>
  <c r="D83"/>
  <c r="C83"/>
  <c r="B83"/>
  <c r="A81"/>
  <c r="E77"/>
  <c r="D77"/>
  <c r="C77"/>
  <c r="B77"/>
  <c r="E76"/>
  <c r="D76"/>
  <c r="C76"/>
  <c r="B76"/>
  <c r="E75"/>
  <c r="D75"/>
  <c r="C75"/>
  <c r="B75"/>
  <c r="E74"/>
  <c r="D74"/>
  <c r="C74"/>
  <c r="B74"/>
  <c r="E73"/>
  <c r="D73"/>
  <c r="C73"/>
  <c r="B73"/>
  <c r="E72"/>
  <c r="D72"/>
  <c r="C72"/>
  <c r="B72"/>
  <c r="E71"/>
  <c r="D71"/>
  <c r="C71"/>
  <c r="B71"/>
  <c r="E70"/>
  <c r="D70"/>
  <c r="C70"/>
  <c r="B70"/>
  <c r="E69"/>
  <c r="D69"/>
  <c r="C69"/>
  <c r="B69"/>
  <c r="E68"/>
  <c r="D68"/>
  <c r="C68"/>
  <c r="B68"/>
  <c r="A66"/>
  <c r="E62"/>
  <c r="D62"/>
  <c r="C62"/>
  <c r="B62"/>
  <c r="E61"/>
  <c r="D61"/>
  <c r="C61"/>
  <c r="B61"/>
  <c r="E60"/>
  <c r="D60"/>
  <c r="C60"/>
  <c r="B60"/>
  <c r="A58"/>
  <c r="E53"/>
  <c r="D53"/>
  <c r="C53"/>
  <c r="B53"/>
  <c r="E52"/>
  <c r="D52"/>
  <c r="C52"/>
  <c r="B52"/>
  <c r="E51"/>
  <c r="D51"/>
  <c r="C51"/>
  <c r="B51"/>
  <c r="E50"/>
  <c r="D50"/>
  <c r="C50"/>
  <c r="B50"/>
  <c r="E49"/>
  <c r="D49"/>
  <c r="C49"/>
  <c r="B49"/>
  <c r="E48"/>
  <c r="D48"/>
  <c r="C48"/>
  <c r="B48"/>
  <c r="E47"/>
  <c r="D47"/>
  <c r="C47"/>
  <c r="B47"/>
  <c r="E46"/>
  <c r="D46"/>
  <c r="C46"/>
  <c r="B46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A37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A19"/>
  <c r="E15"/>
  <c r="D15"/>
  <c r="C15"/>
  <c r="B15"/>
  <c r="E14"/>
  <c r="D14"/>
  <c r="C14"/>
  <c r="B14"/>
  <c r="E13"/>
  <c r="D13"/>
  <c r="C13"/>
  <c r="B13"/>
  <c r="E12"/>
  <c r="D12"/>
  <c r="C12"/>
  <c r="B12"/>
  <c r="A10"/>
  <c r="E6"/>
  <c r="D6"/>
  <c r="C6"/>
  <c r="B6"/>
  <c r="E5"/>
  <c r="D5"/>
  <c r="C5"/>
  <c r="B5"/>
  <c r="E4"/>
  <c r="D4"/>
  <c r="C4"/>
  <c r="B4"/>
  <c r="E3"/>
  <c r="D3"/>
  <c r="C3"/>
  <c r="B3"/>
  <c r="D2"/>
  <c r="B2"/>
  <c r="A1"/>
  <c r="B54" i="2"/>
  <c r="C54"/>
  <c r="B33"/>
  <c r="C33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78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53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28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03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78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3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28"/>
  <c r="C29"/>
  <c r="C181"/>
  <c r="C178"/>
  <c r="C180"/>
  <c r="C179"/>
  <c r="C184"/>
  <c r="C182"/>
  <c r="C185"/>
  <c r="C183"/>
  <c r="C186"/>
  <c r="C187"/>
  <c r="C188"/>
  <c r="C189"/>
  <c r="C190"/>
  <c r="C191"/>
  <c r="C192"/>
  <c r="C193"/>
  <c r="C194"/>
  <c r="C195"/>
  <c r="C196"/>
  <c r="C197"/>
  <c r="B178"/>
  <c r="B180"/>
  <c r="B179"/>
  <c r="B184"/>
  <c r="B182"/>
  <c r="B185"/>
  <c r="B183"/>
  <c r="B186"/>
  <c r="B187"/>
  <c r="B188"/>
  <c r="B189"/>
  <c r="B190"/>
  <c r="B191"/>
  <c r="B192"/>
  <c r="B193"/>
  <c r="B194"/>
  <c r="B195"/>
  <c r="B196"/>
  <c r="B197"/>
  <c r="B181"/>
  <c r="A176"/>
  <c r="L206" i="1"/>
  <c r="L205"/>
  <c r="D197" i="2" s="1"/>
  <c r="L204" i="1"/>
  <c r="D196" i="2" s="1"/>
  <c r="L203" i="1"/>
  <c r="D195" i="2" s="1"/>
  <c r="L202" i="1"/>
  <c r="D194" i="2" s="1"/>
  <c r="L201" i="1"/>
  <c r="D193" i="2" s="1"/>
  <c r="L200" i="1"/>
  <c r="D192" i="2" s="1"/>
  <c r="L199" i="1"/>
  <c r="D191" i="2" s="1"/>
  <c r="L198" i="1"/>
  <c r="D190" i="2" s="1"/>
  <c r="L197" i="1"/>
  <c r="D189" i="2" s="1"/>
  <c r="L196" i="1"/>
  <c r="D188" i="2" s="1"/>
  <c r="L195" i="1"/>
  <c r="D187" i="2" s="1"/>
  <c r="L194" i="1"/>
  <c r="D186" i="2" s="1"/>
  <c r="L193" i="1"/>
  <c r="D183" i="2" s="1"/>
  <c r="L192" i="1"/>
  <c r="D185" i="2" s="1"/>
  <c r="L191" i="1"/>
  <c r="D182" i="2" s="1"/>
  <c r="L190" i="1"/>
  <c r="D184" i="2" s="1"/>
  <c r="L189" i="1"/>
  <c r="D179" i="2" s="1"/>
  <c r="L188" i="1"/>
  <c r="D180" i="2" s="1"/>
  <c r="L187" i="1"/>
  <c r="D178" i="2" s="1"/>
  <c r="L186" i="1"/>
  <c r="D181" i="2" s="1"/>
  <c r="C153"/>
  <c r="C162"/>
  <c r="C159"/>
  <c r="C156"/>
  <c r="C163"/>
  <c r="C161"/>
  <c r="C160"/>
  <c r="C154"/>
  <c r="C158"/>
  <c r="C155"/>
  <c r="C157"/>
  <c r="C164"/>
  <c r="C165"/>
  <c r="C166"/>
  <c r="C167"/>
  <c r="C168"/>
  <c r="C169"/>
  <c r="C170"/>
  <c r="C171"/>
  <c r="C172"/>
  <c r="B162"/>
  <c r="B159"/>
  <c r="B156"/>
  <c r="B163"/>
  <c r="B161"/>
  <c r="B160"/>
  <c r="B154"/>
  <c r="B158"/>
  <c r="B155"/>
  <c r="B157"/>
  <c r="B164"/>
  <c r="B165"/>
  <c r="B166"/>
  <c r="B167"/>
  <c r="B168"/>
  <c r="B169"/>
  <c r="B170"/>
  <c r="B171"/>
  <c r="B172"/>
  <c r="B153"/>
  <c r="A151"/>
  <c r="L180" i="1"/>
  <c r="L179"/>
  <c r="D172" i="2" s="1"/>
  <c r="L178" i="1"/>
  <c r="D171" i="2" s="1"/>
  <c r="L177" i="1"/>
  <c r="D170" i="2" s="1"/>
  <c r="L176" i="1"/>
  <c r="D169" i="2" s="1"/>
  <c r="L175" i="1"/>
  <c r="D168" i="2" s="1"/>
  <c r="L174" i="1"/>
  <c r="D167" i="2" s="1"/>
  <c r="L173" i="1"/>
  <c r="D166" i="2" s="1"/>
  <c r="L172" i="1"/>
  <c r="D165" i="2" s="1"/>
  <c r="L171" i="1"/>
  <c r="D164" i="2" s="1"/>
  <c r="L170" i="1"/>
  <c r="D157" i="2" s="1"/>
  <c r="L169" i="1"/>
  <c r="D155" i="2" s="1"/>
  <c r="L168" i="1"/>
  <c r="D158" i="2" s="1"/>
  <c r="L167" i="1"/>
  <c r="D154" i="2" s="1"/>
  <c r="L166" i="1"/>
  <c r="D160" i="2" s="1"/>
  <c r="L165" i="1"/>
  <c r="D161" i="2" s="1"/>
  <c r="L164" i="1"/>
  <c r="D163" i="2" s="1"/>
  <c r="L163" i="1"/>
  <c r="D156" i="2" s="1"/>
  <c r="L162" i="1"/>
  <c r="D159" i="2" s="1"/>
  <c r="L161" i="1"/>
  <c r="D162" i="2" s="1"/>
  <c r="L160" i="1"/>
  <c r="D153" i="2" s="1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28"/>
  <c r="A126"/>
  <c r="L154" i="1"/>
  <c r="L153"/>
  <c r="D147" i="2" s="1"/>
  <c r="L152" i="1"/>
  <c r="D146" i="2" s="1"/>
  <c r="L151" i="1"/>
  <c r="D145" i="2" s="1"/>
  <c r="L150" i="1"/>
  <c r="D144" i="2" s="1"/>
  <c r="L149" i="1"/>
  <c r="D143" i="2" s="1"/>
  <c r="L148" i="1"/>
  <c r="D142" i="2" s="1"/>
  <c r="L147" i="1"/>
  <c r="D141" i="2" s="1"/>
  <c r="L146" i="1"/>
  <c r="D140" i="2" s="1"/>
  <c r="L145" i="1"/>
  <c r="D139" i="2" s="1"/>
  <c r="L144" i="1"/>
  <c r="D138" i="2" s="1"/>
  <c r="L143" i="1"/>
  <c r="D137" i="2" s="1"/>
  <c r="L142" i="1"/>
  <c r="D136" i="2" s="1"/>
  <c r="L141" i="1"/>
  <c r="D135" i="2" s="1"/>
  <c r="L140" i="1"/>
  <c r="D134" i="2" s="1"/>
  <c r="L139" i="1"/>
  <c r="D133" i="2" s="1"/>
  <c r="L138" i="1"/>
  <c r="D132" i="2" s="1"/>
  <c r="L137" i="1"/>
  <c r="D131" i="2" s="1"/>
  <c r="L136" i="1"/>
  <c r="D130" i="2" s="1"/>
  <c r="L135" i="1"/>
  <c r="D129" i="2" s="1"/>
  <c r="L134" i="1"/>
  <c r="D128" i="2" s="1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03"/>
  <c r="A101"/>
  <c r="L128" i="1"/>
  <c r="L127"/>
  <c r="D122" i="2" s="1"/>
  <c r="L126" i="1"/>
  <c r="D121" i="2" s="1"/>
  <c r="L125" i="1"/>
  <c r="D120" i="2" s="1"/>
  <c r="L124" i="1"/>
  <c r="D119" i="2" s="1"/>
  <c r="L123" i="1"/>
  <c r="D118" i="2" s="1"/>
  <c r="L122" i="1"/>
  <c r="D117" i="2" s="1"/>
  <c r="L121" i="1"/>
  <c r="D116" i="2" s="1"/>
  <c r="L120" i="1"/>
  <c r="D115" i="2" s="1"/>
  <c r="L119" i="1"/>
  <c r="D114" i="2" s="1"/>
  <c r="L118" i="1"/>
  <c r="D113" i="2" s="1"/>
  <c r="L117" i="1"/>
  <c r="D112" i="2" s="1"/>
  <c r="L116" i="1"/>
  <c r="D111" i="2" s="1"/>
  <c r="L115" i="1"/>
  <c r="D110" i="2" s="1"/>
  <c r="L114" i="1"/>
  <c r="D109" i="2" s="1"/>
  <c r="L113" i="1"/>
  <c r="D108" i="2" s="1"/>
  <c r="L112" i="1"/>
  <c r="D107" i="2" s="1"/>
  <c r="L111" i="1"/>
  <c r="D106" i="2" s="1"/>
  <c r="L110" i="1"/>
  <c r="D105" i="2" s="1"/>
  <c r="L109" i="1"/>
  <c r="D104" i="2" s="1"/>
  <c r="L108" i="1"/>
  <c r="D103" i="2" s="1"/>
  <c r="D96"/>
  <c r="C80"/>
  <c r="C90"/>
  <c r="C88"/>
  <c r="C85"/>
  <c r="C78"/>
  <c r="C83"/>
  <c r="C82"/>
  <c r="C91"/>
  <c r="C84"/>
  <c r="C79"/>
  <c r="C86"/>
  <c r="C87"/>
  <c r="C92"/>
  <c r="C93"/>
  <c r="C89"/>
  <c r="C81"/>
  <c r="C94"/>
  <c r="C95"/>
  <c r="C96"/>
  <c r="C97"/>
  <c r="B90"/>
  <c r="B88"/>
  <c r="B85"/>
  <c r="B78"/>
  <c r="B83"/>
  <c r="B82"/>
  <c r="B91"/>
  <c r="B84"/>
  <c r="B79"/>
  <c r="B86"/>
  <c r="B87"/>
  <c r="B92"/>
  <c r="B93"/>
  <c r="B89"/>
  <c r="B81"/>
  <c r="B94"/>
  <c r="B95"/>
  <c r="B96"/>
  <c r="B97"/>
  <c r="B80"/>
  <c r="A76"/>
  <c r="L102" i="1"/>
  <c r="L101"/>
  <c r="D97" i="2" s="1"/>
  <c r="L100" i="1"/>
  <c r="L99"/>
  <c r="D95" i="2" s="1"/>
  <c r="L98" i="1"/>
  <c r="D94" i="2" s="1"/>
  <c r="L97" i="1"/>
  <c r="D81" i="2" s="1"/>
  <c r="L96" i="1"/>
  <c r="D89" i="2" s="1"/>
  <c r="L95" i="1"/>
  <c r="D93" i="2" s="1"/>
  <c r="L94" i="1"/>
  <c r="D92" i="2" s="1"/>
  <c r="L93" i="1"/>
  <c r="D87" i="2" s="1"/>
  <c r="L92" i="1"/>
  <c r="D86" i="2" s="1"/>
  <c r="L91" i="1"/>
  <c r="D79" i="2" s="1"/>
  <c r="L90" i="1"/>
  <c r="D84" i="2" s="1"/>
  <c r="L89" i="1"/>
  <c r="D91" i="2" s="1"/>
  <c r="L88" i="1"/>
  <c r="D82" i="2" s="1"/>
  <c r="L87" i="1"/>
  <c r="D83" i="2" s="1"/>
  <c r="L86" i="1"/>
  <c r="D78" i="2" s="1"/>
  <c r="L85" i="1"/>
  <c r="D85" i="2" s="1"/>
  <c r="L84" i="1"/>
  <c r="D88" i="2" s="1"/>
  <c r="L83" i="1"/>
  <c r="D90" i="2" s="1"/>
  <c r="L82" i="1"/>
  <c r="D80" i="2" s="1"/>
  <c r="B66"/>
  <c r="B67"/>
  <c r="B68"/>
  <c r="B69"/>
  <c r="B70"/>
  <c r="B71"/>
  <c r="B72"/>
  <c r="C66"/>
  <c r="C67"/>
  <c r="C68"/>
  <c r="C69"/>
  <c r="C70"/>
  <c r="C71"/>
  <c r="C72"/>
  <c r="D69"/>
  <c r="C64"/>
  <c r="C55"/>
  <c r="C60"/>
  <c r="C53"/>
  <c r="C58"/>
  <c r="C57"/>
  <c r="C62"/>
  <c r="C59"/>
  <c r="C65"/>
  <c r="C56"/>
  <c r="C61"/>
  <c r="C63"/>
  <c r="B55"/>
  <c r="B60"/>
  <c r="B53"/>
  <c r="B58"/>
  <c r="B57"/>
  <c r="B62"/>
  <c r="B59"/>
  <c r="B65"/>
  <c r="B56"/>
  <c r="B61"/>
  <c r="B63"/>
  <c r="B64"/>
  <c r="A51"/>
  <c r="L76" i="1"/>
  <c r="L75"/>
  <c r="D72" i="2" s="1"/>
  <c r="L74" i="1"/>
  <c r="D71" i="2" s="1"/>
  <c r="L73" i="1"/>
  <c r="D70" i="2" s="1"/>
  <c r="L72" i="1"/>
  <c r="L71"/>
  <c r="D68" i="2" s="1"/>
  <c r="L70" i="1"/>
  <c r="D67" i="2" s="1"/>
  <c r="L69" i="1"/>
  <c r="D66" i="2" s="1"/>
  <c r="L68" i="1"/>
  <c r="D54" i="2" s="1"/>
  <c r="L67" i="1"/>
  <c r="D63" i="2" s="1"/>
  <c r="L66" i="1"/>
  <c r="D61" i="2" s="1"/>
  <c r="L65" i="1"/>
  <c r="D56" i="2" s="1"/>
  <c r="L64" i="1"/>
  <c r="D65" i="2" s="1"/>
  <c r="L63" i="1"/>
  <c r="D59" i="2" s="1"/>
  <c r="L62" i="1"/>
  <c r="D62" i="2" s="1"/>
  <c r="L61" i="1"/>
  <c r="D57" i="2" s="1"/>
  <c r="L60" i="1"/>
  <c r="D58" i="2" s="1"/>
  <c r="L59" i="1"/>
  <c r="D53" i="2" s="1"/>
  <c r="L58" i="1"/>
  <c r="D60" i="2" s="1"/>
  <c r="L57" i="1"/>
  <c r="D55" i="2" s="1"/>
  <c r="L56" i="1"/>
  <c r="D64" i="2" s="1"/>
  <c r="D36"/>
  <c r="D40"/>
  <c r="D44"/>
  <c r="C32"/>
  <c r="C31"/>
  <c r="C30"/>
  <c r="C28"/>
  <c r="C34"/>
  <c r="C35"/>
  <c r="C36"/>
  <c r="C37"/>
  <c r="C38"/>
  <c r="C39"/>
  <c r="C40"/>
  <c r="C41"/>
  <c r="C42"/>
  <c r="C43"/>
  <c r="C44"/>
  <c r="C45"/>
  <c r="C46"/>
  <c r="C47"/>
  <c r="B32"/>
  <c r="B31"/>
  <c r="B30"/>
  <c r="B28"/>
  <c r="B34"/>
  <c r="B35"/>
  <c r="B36"/>
  <c r="B37"/>
  <c r="B38"/>
  <c r="B39"/>
  <c r="B40"/>
  <c r="B41"/>
  <c r="B42"/>
  <c r="B43"/>
  <c r="B44"/>
  <c r="B45"/>
  <c r="B46"/>
  <c r="B47"/>
  <c r="B29"/>
  <c r="A26"/>
  <c r="L50" i="1"/>
  <c r="L49"/>
  <c r="D47" i="2" s="1"/>
  <c r="L48" i="1"/>
  <c r="D46" i="2" s="1"/>
  <c r="L47" i="1"/>
  <c r="D45" i="2" s="1"/>
  <c r="L46" i="1"/>
  <c r="L45"/>
  <c r="D43" i="2" s="1"/>
  <c r="L44" i="1"/>
  <c r="D42" i="2" s="1"/>
  <c r="L43" i="1"/>
  <c r="D41" i="2" s="1"/>
  <c r="L42" i="1"/>
  <c r="L41"/>
  <c r="D39" i="2" s="1"/>
  <c r="L40" i="1"/>
  <c r="D38" i="2" s="1"/>
  <c r="L39" i="1"/>
  <c r="D37" i="2" s="1"/>
  <c r="L38" i="1"/>
  <c r="L37"/>
  <c r="D35" i="2" s="1"/>
  <c r="L36" i="1"/>
  <c r="D34" i="2" s="1"/>
  <c r="L35" i="1"/>
  <c r="D33" i="2" s="1"/>
  <c r="L34" i="1"/>
  <c r="D28" i="2" s="1"/>
  <c r="L33" i="1"/>
  <c r="D30" i="2" s="1"/>
  <c r="L32" i="1"/>
  <c r="D31" i="2" s="1"/>
  <c r="L31" i="1"/>
  <c r="D32" i="2" s="1"/>
  <c r="L30" i="1"/>
  <c r="D29" i="2" s="1"/>
  <c r="L16" i="1"/>
  <c r="D15" i="2" s="1"/>
  <c r="L17" i="1"/>
  <c r="L18"/>
  <c r="L19"/>
  <c r="L20"/>
  <c r="D19" i="2" s="1"/>
  <c r="L21" i="1"/>
  <c r="L22"/>
  <c r="L23"/>
  <c r="L24"/>
  <c r="D10" i="2"/>
  <c r="D12"/>
  <c r="D13"/>
  <c r="D14"/>
  <c r="D16"/>
  <c r="D17"/>
  <c r="D18"/>
  <c r="D20"/>
  <c r="D21"/>
  <c r="D22"/>
  <c r="C5"/>
  <c r="C7"/>
  <c r="C3"/>
  <c r="C4"/>
  <c r="C6"/>
  <c r="C8"/>
  <c r="C9"/>
  <c r="C10"/>
  <c r="C11"/>
  <c r="C12"/>
  <c r="C13"/>
  <c r="C14"/>
  <c r="C15"/>
  <c r="C16"/>
  <c r="C17"/>
  <c r="C18"/>
  <c r="C19"/>
  <c r="C20"/>
  <c r="C21"/>
  <c r="C22"/>
  <c r="B7"/>
  <c r="B3"/>
  <c r="B4"/>
  <c r="B6"/>
  <c r="B8"/>
  <c r="B9"/>
  <c r="B10"/>
  <c r="B11"/>
  <c r="B12"/>
  <c r="B13"/>
  <c r="B14"/>
  <c r="B15"/>
  <c r="B16"/>
  <c r="B17"/>
  <c r="B18"/>
  <c r="B19"/>
  <c r="B20"/>
  <c r="B21"/>
  <c r="B22"/>
  <c r="B5"/>
  <c r="L11" i="1"/>
  <c r="L12"/>
  <c r="D11" i="2" s="1"/>
  <c r="L13" i="1"/>
  <c r="L14"/>
  <c r="L15"/>
  <c r="L9"/>
  <c r="D8" i="2" s="1"/>
  <c r="L10" i="1"/>
  <c r="D9" i="2" s="1"/>
  <c r="L5" i="1"/>
  <c r="D7" i="2" s="1"/>
  <c r="L6" i="1"/>
  <c r="D3" i="2" s="1"/>
  <c r="L7" i="1"/>
  <c r="D4" i="2" s="1"/>
  <c r="L8" i="1"/>
  <c r="D6" i="2" s="1"/>
  <c r="L4" i="1"/>
  <c r="D5" i="2" s="1"/>
  <c r="A1"/>
  <c r="I30" l="1"/>
  <c r="I35"/>
  <c r="I36"/>
  <c r="I32"/>
  <c r="I34"/>
  <c r="I33"/>
  <c r="E4"/>
  <c r="I31" s="1"/>
  <c r="E5"/>
  <c r="I28" s="1"/>
  <c r="E6"/>
  <c r="I29" s="1"/>
  <c r="E7"/>
  <c r="I45" s="1"/>
  <c r="E3"/>
  <c r="I27" s="1"/>
  <c r="D2"/>
  <c r="B2"/>
  <c r="I46" l="1"/>
  <c r="I38"/>
  <c r="I43"/>
  <c r="I40"/>
  <c r="I41"/>
  <c r="I37"/>
  <c r="I42"/>
  <c r="I47"/>
  <c r="I39"/>
  <c r="I44"/>
  <c r="I6"/>
  <c r="I4"/>
  <c r="I3"/>
  <c r="I21"/>
  <c r="I19"/>
  <c r="I13"/>
  <c r="I9"/>
  <c r="I5"/>
  <c r="I22"/>
  <c r="I20"/>
  <c r="I18"/>
  <c r="I16"/>
  <c r="I14"/>
  <c r="I12"/>
  <c r="I10"/>
  <c r="I8"/>
  <c r="I2"/>
  <c r="I17"/>
  <c r="I15"/>
  <c r="I11"/>
  <c r="I7"/>
</calcChain>
</file>

<file path=xl/sharedStrings.xml><?xml version="1.0" encoding="utf-8"?>
<sst xmlns="http://schemas.openxmlformats.org/spreadsheetml/2006/main" count="342" uniqueCount="92">
  <si>
    <t>Name</t>
  </si>
  <si>
    <t>Gimkana</t>
  </si>
  <si>
    <t>400m</t>
  </si>
  <si>
    <t>Triplo</t>
  </si>
  <si>
    <t>Stability</t>
  </si>
  <si>
    <t>3000m</t>
  </si>
  <si>
    <t>Summe</t>
  </si>
  <si>
    <t>Punkte</t>
  </si>
  <si>
    <t>Plz.</t>
  </si>
  <si>
    <t>Mobilita scapula</t>
  </si>
  <si>
    <t>Mobilita tronco</t>
  </si>
  <si>
    <t>30 m</t>
  </si>
  <si>
    <t>Piegamenti braccia</t>
  </si>
  <si>
    <t>Stecher Aron</t>
  </si>
  <si>
    <t>Giusti Mattia</t>
  </si>
  <si>
    <t>Telser Verena</t>
  </si>
  <si>
    <t>Cappello Florian</t>
  </si>
  <si>
    <t>Cappello Thomas</t>
  </si>
  <si>
    <t xml:space="preserve">Gross Phillip </t>
  </si>
  <si>
    <t>Oberbacher Alex</t>
  </si>
  <si>
    <t>Demez Lea</t>
  </si>
  <si>
    <t>Kasslatter Gabriel</t>
  </si>
  <si>
    <t>Kostner Valentina</t>
  </si>
  <si>
    <t>Ploner Flavio</t>
  </si>
  <si>
    <t>Prinoth Verena</t>
  </si>
  <si>
    <t>Moroder Judith</t>
  </si>
  <si>
    <t>Runggaldier Matteo</t>
  </si>
  <si>
    <t>Wiedenhofer Lukas</t>
  </si>
  <si>
    <t>Kostner Aaron</t>
  </si>
  <si>
    <t>Staffler Daniel</t>
  </si>
  <si>
    <t>Tobanelli Sophie</t>
  </si>
  <si>
    <t>Genziani Alice</t>
  </si>
  <si>
    <t>Ciucci Greta</t>
  </si>
  <si>
    <t>Stauder Jessica</t>
  </si>
  <si>
    <t>Steinwandter Maria</t>
  </si>
  <si>
    <t>Walder Rebecca</t>
  </si>
  <si>
    <t>Ciucci Alexander</t>
  </si>
  <si>
    <t xml:space="preserve">Klettenhammer Patrick </t>
  </si>
  <si>
    <t>Stauder Sonny</t>
  </si>
  <si>
    <t>Brunner Julian</t>
  </si>
  <si>
    <t>ASV Prad</t>
  </si>
  <si>
    <t>ASC Sarntal</t>
  </si>
  <si>
    <t>SC Gröden</t>
  </si>
  <si>
    <t>ASV Villnöß</t>
  </si>
  <si>
    <t>Mantinger Manuel</t>
  </si>
  <si>
    <t>Puner Lukas</t>
  </si>
  <si>
    <t>Obexer Florian</t>
  </si>
  <si>
    <t xml:space="preserve">Obexer Jonas </t>
  </si>
  <si>
    <t>Aichner Kristin</t>
  </si>
  <si>
    <t>Kronbichler Karin</t>
  </si>
  <si>
    <t>Kuen Julia</t>
  </si>
  <si>
    <t>Aichner Katia</t>
  </si>
  <si>
    <t>Graeber Natalie</t>
  </si>
  <si>
    <t>Kastlunger David Zeno</t>
  </si>
  <si>
    <t>Plaikner Moritz</t>
  </si>
  <si>
    <t>ALV Kronspur</t>
  </si>
  <si>
    <t>Nummeri classificati</t>
  </si>
  <si>
    <t>Verein</t>
  </si>
  <si>
    <t>ASC Sesvenna</t>
  </si>
  <si>
    <t>Peer Andreas</t>
  </si>
  <si>
    <t>Patscheider Michaela</t>
  </si>
  <si>
    <t>Peer Nicole</t>
  </si>
  <si>
    <t>Schütz David</t>
  </si>
  <si>
    <t>Schwalt Henrick</t>
  </si>
  <si>
    <t>Stecher Daniel</t>
  </si>
  <si>
    <t>Bernhart Sonja</t>
  </si>
  <si>
    <t>Kuhn Saskia</t>
  </si>
  <si>
    <t>Peer Lukas</t>
  </si>
  <si>
    <t>Asv Gossensass</t>
  </si>
  <si>
    <t>Auckenthaler Philipp</t>
  </si>
  <si>
    <t xml:space="preserve">Hellweger Michael </t>
  </si>
  <si>
    <t>Vereinswertung</t>
  </si>
  <si>
    <t xml:space="preserve">Burger Patrick     </t>
  </si>
  <si>
    <t>Kargruber Nicolas</t>
  </si>
  <si>
    <t>Sieder Fabian</t>
  </si>
  <si>
    <t>Stanzl Alex</t>
  </si>
  <si>
    <t>Schuster Felix</t>
  </si>
  <si>
    <t>Schwingshackl Thea</t>
  </si>
  <si>
    <t>ASV 5V Loipe</t>
  </si>
  <si>
    <t>Kategorie Junior M</t>
  </si>
  <si>
    <t>ASC Toblach</t>
  </si>
  <si>
    <t>Kategorie Anwärter M</t>
  </si>
  <si>
    <t>Kategorie Zöglinge M</t>
  </si>
  <si>
    <t>Kategorie SChüler M</t>
  </si>
  <si>
    <t>Kategorie Junior F</t>
  </si>
  <si>
    <t>Kategorie Anwärter F</t>
  </si>
  <si>
    <t>Kategorie Zöglinge F</t>
  </si>
  <si>
    <t>Kategorie SChüler F</t>
  </si>
  <si>
    <t>Ennemoser Patrick</t>
  </si>
  <si>
    <t>ASC Passeier</t>
  </si>
  <si>
    <t>Ennemoser Lukas</t>
  </si>
  <si>
    <t>Asc Passeier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</si>
</sst>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</font>
    <font>
      <sz val="14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1" fontId="3" fillId="0" borderId="1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5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4" borderId="1" xfId="0" applyFont="1" applyFill="1" applyBorder="1"/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6"/>
  <sheetViews>
    <sheetView topLeftCell="A172" zoomScale="90" zoomScaleNormal="90" workbookViewId="0">
      <selection activeCell="K194" sqref="K194"/>
    </sheetView>
  </sheetViews>
  <sheetFormatPr baseColWidth="10" defaultRowHeight="14.25"/>
  <cols>
    <col min="1" max="1" width="23.140625" style="21" bestFit="1" customWidth="1"/>
    <col min="2" max="2" width="17" style="21" bestFit="1" customWidth="1"/>
    <col min="3" max="12" width="9" style="21" customWidth="1"/>
    <col min="13" max="16384" width="11.42578125" style="21"/>
  </cols>
  <sheetData>
    <row r="1" spans="1:14">
      <c r="A1" s="31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s="24" customFormat="1" ht="42.75">
      <c r="A2" s="22" t="s">
        <v>0</v>
      </c>
      <c r="B2" s="22" t="s">
        <v>57</v>
      </c>
      <c r="C2" s="23" t="s">
        <v>1</v>
      </c>
      <c r="D2" s="23" t="s">
        <v>2</v>
      </c>
      <c r="E2" s="23" t="s">
        <v>9</v>
      </c>
      <c r="F2" s="23" t="s">
        <v>10</v>
      </c>
      <c r="G2" s="23" t="s">
        <v>12</v>
      </c>
      <c r="H2" s="23" t="s">
        <v>11</v>
      </c>
      <c r="I2" s="23" t="s">
        <v>4</v>
      </c>
      <c r="J2" s="23" t="s">
        <v>3</v>
      </c>
      <c r="K2" s="23" t="s">
        <v>5</v>
      </c>
      <c r="L2" s="23" t="s">
        <v>6</v>
      </c>
    </row>
    <row r="3" spans="1:14" s="24" customFormat="1">
      <c r="A3" s="22"/>
      <c r="B3" s="22"/>
      <c r="C3" s="25">
        <v>200</v>
      </c>
      <c r="D3" s="25">
        <v>180</v>
      </c>
      <c r="E3" s="25">
        <v>60</v>
      </c>
      <c r="F3" s="25">
        <v>60</v>
      </c>
      <c r="G3" s="25">
        <v>60</v>
      </c>
      <c r="H3" s="25">
        <v>100</v>
      </c>
      <c r="I3" s="25">
        <v>60</v>
      </c>
      <c r="J3" s="25">
        <v>160</v>
      </c>
      <c r="K3" s="25">
        <v>200</v>
      </c>
      <c r="L3" s="23"/>
    </row>
    <row r="4" spans="1:14" s="29" customFormat="1">
      <c r="A4" s="26" t="s">
        <v>39</v>
      </c>
      <c r="B4" s="26" t="s">
        <v>80</v>
      </c>
      <c r="C4" s="27">
        <v>100</v>
      </c>
      <c r="D4" s="27">
        <v>80</v>
      </c>
      <c r="E4" s="27">
        <v>90</v>
      </c>
      <c r="F4" s="27">
        <v>70</v>
      </c>
      <c r="G4" s="27">
        <v>70</v>
      </c>
      <c r="H4" s="27">
        <v>100</v>
      </c>
      <c r="I4" s="27">
        <v>100</v>
      </c>
      <c r="J4" s="27">
        <v>80</v>
      </c>
      <c r="K4" s="27">
        <v>70</v>
      </c>
      <c r="L4" s="28">
        <f>(200*C4%)+(180*D4%)+(60*E4%)+(60*F4%)+(60*G4%)+(100*H4%)+(60*I4%)+(160*J4%)+(200*K4%)</f>
        <v>910</v>
      </c>
    </row>
    <row r="5" spans="1:14" s="29" customFormat="1">
      <c r="A5" s="26"/>
      <c r="B5" s="26"/>
      <c r="C5" s="27"/>
      <c r="D5" s="27"/>
      <c r="E5" s="27"/>
      <c r="F5" s="27"/>
      <c r="G5" s="27"/>
      <c r="H5" s="27"/>
      <c r="I5" s="27"/>
      <c r="J5" s="27"/>
      <c r="K5" s="27"/>
      <c r="L5" s="28">
        <f t="shared" ref="L5:L10" si="0">(200*C5%)+(180*D5%)+(60*E5%)+(60*F5%)+(60*G5%)+(100*H5%)+(60*I5%)+(160*J5%)+(200*K5%)</f>
        <v>0</v>
      </c>
    </row>
    <row r="6" spans="1:14" s="29" customFormat="1">
      <c r="A6" s="26" t="s">
        <v>67</v>
      </c>
      <c r="B6" s="26" t="s">
        <v>58</v>
      </c>
      <c r="C6" s="27">
        <v>90</v>
      </c>
      <c r="D6" s="27">
        <v>100</v>
      </c>
      <c r="E6" s="27">
        <v>80</v>
      </c>
      <c r="F6" s="27">
        <v>100</v>
      </c>
      <c r="G6" s="27">
        <v>100</v>
      </c>
      <c r="H6" s="27">
        <v>90</v>
      </c>
      <c r="I6" s="27">
        <v>80</v>
      </c>
      <c r="J6" s="27">
        <v>70</v>
      </c>
      <c r="K6" s="27">
        <v>100</v>
      </c>
      <c r="L6" s="28">
        <f t="shared" si="0"/>
        <v>978</v>
      </c>
    </row>
    <row r="7" spans="1:14" s="29" customFormat="1">
      <c r="A7" s="26" t="s">
        <v>17</v>
      </c>
      <c r="B7" s="26" t="s">
        <v>40</v>
      </c>
      <c r="C7" s="27">
        <v>80</v>
      </c>
      <c r="D7" s="27">
        <v>90</v>
      </c>
      <c r="E7" s="27">
        <v>100</v>
      </c>
      <c r="F7" s="27">
        <v>100</v>
      </c>
      <c r="G7" s="27">
        <v>90</v>
      </c>
      <c r="H7" s="27">
        <v>80</v>
      </c>
      <c r="I7" s="27">
        <v>70</v>
      </c>
      <c r="J7" s="27">
        <v>90</v>
      </c>
      <c r="K7" s="27">
        <v>90</v>
      </c>
      <c r="L7" s="28">
        <f t="shared" si="0"/>
        <v>942</v>
      </c>
      <c r="N7" s="30"/>
    </row>
    <row r="8" spans="1:14" s="29" customFormat="1">
      <c r="A8" s="26" t="s">
        <v>19</v>
      </c>
      <c r="B8" s="26" t="s">
        <v>42</v>
      </c>
      <c r="C8" s="27">
        <v>70</v>
      </c>
      <c r="D8" s="27">
        <v>70</v>
      </c>
      <c r="E8" s="27">
        <v>70</v>
      </c>
      <c r="F8" s="27">
        <v>80</v>
      </c>
      <c r="G8" s="27">
        <v>80</v>
      </c>
      <c r="H8" s="27">
        <v>70</v>
      </c>
      <c r="I8" s="27">
        <v>90</v>
      </c>
      <c r="J8" s="27">
        <v>100</v>
      </c>
      <c r="K8" s="27">
        <v>80</v>
      </c>
      <c r="L8" s="28">
        <f t="shared" si="0"/>
        <v>848</v>
      </c>
    </row>
    <row r="9" spans="1:14" s="29" customFormat="1">
      <c r="A9" s="26"/>
      <c r="B9" s="26"/>
      <c r="C9" s="27"/>
      <c r="D9" s="27"/>
      <c r="E9" s="27"/>
      <c r="F9" s="27"/>
      <c r="G9" s="27"/>
      <c r="H9" s="27"/>
      <c r="I9" s="27"/>
      <c r="J9" s="27"/>
      <c r="K9" s="27"/>
      <c r="L9" s="28">
        <f t="shared" si="0"/>
        <v>0</v>
      </c>
    </row>
    <row r="10" spans="1:14" s="29" customFormat="1">
      <c r="A10" s="26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8">
        <f t="shared" si="0"/>
        <v>0</v>
      </c>
    </row>
    <row r="11" spans="1:14">
      <c r="A11" s="26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8">
        <f t="shared" ref="L11:L15" si="1">(200*C11%)+(180*D11%)+(60*E11%)+(60*F11%)+(60*G11%)+(100*H11%)+(60*I11%)+(160*J11%)+(200*K11%)</f>
        <v>0</v>
      </c>
    </row>
    <row r="12" spans="1:14">
      <c r="A12" s="26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8">
        <f t="shared" si="1"/>
        <v>0</v>
      </c>
    </row>
    <row r="13" spans="1:14">
      <c r="A13" s="26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8">
        <f t="shared" si="1"/>
        <v>0</v>
      </c>
    </row>
    <row r="14" spans="1:14">
      <c r="A14" s="26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8">
        <f t="shared" si="1"/>
        <v>0</v>
      </c>
    </row>
    <row r="15" spans="1:14">
      <c r="A15" s="26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8">
        <f t="shared" si="1"/>
        <v>0</v>
      </c>
    </row>
    <row r="16" spans="1:14">
      <c r="A16" s="26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8">
        <f t="shared" ref="L16:L24" si="2">(200*C16%)+(180*D16%)+(60*E16%)+(60*F16%)+(60*G16%)+(100*H16%)+(60*I16%)+(160*J16%)+(200*K16%)</f>
        <v>0</v>
      </c>
    </row>
    <row r="17" spans="1:12">
      <c r="A17" s="26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8">
        <f t="shared" si="2"/>
        <v>0</v>
      </c>
    </row>
    <row r="18" spans="1:12">
      <c r="A18" s="26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8">
        <f t="shared" si="2"/>
        <v>0</v>
      </c>
    </row>
    <row r="19" spans="1:12">
      <c r="A19" s="26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8">
        <f t="shared" si="2"/>
        <v>0</v>
      </c>
    </row>
    <row r="20" spans="1:12">
      <c r="A20" s="2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8">
        <f t="shared" si="2"/>
        <v>0</v>
      </c>
    </row>
    <row r="21" spans="1:12">
      <c r="A21" s="26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8">
        <f t="shared" si="2"/>
        <v>0</v>
      </c>
    </row>
    <row r="22" spans="1:12">
      <c r="A22" s="26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8">
        <f t="shared" si="2"/>
        <v>0</v>
      </c>
    </row>
    <row r="23" spans="1:12">
      <c r="A23" s="26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8">
        <f t="shared" si="2"/>
        <v>0</v>
      </c>
    </row>
    <row r="24" spans="1:12">
      <c r="A24" s="26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8">
        <f t="shared" si="2"/>
        <v>0</v>
      </c>
    </row>
    <row r="27" spans="1:12">
      <c r="A27" s="31" t="s">
        <v>81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42.75">
      <c r="A28" s="22" t="s">
        <v>0</v>
      </c>
      <c r="B28" s="22" t="s">
        <v>57</v>
      </c>
      <c r="C28" s="23" t="s">
        <v>1</v>
      </c>
      <c r="D28" s="23" t="s">
        <v>2</v>
      </c>
      <c r="E28" s="23" t="s">
        <v>9</v>
      </c>
      <c r="F28" s="23" t="s">
        <v>10</v>
      </c>
      <c r="G28" s="23" t="s">
        <v>12</v>
      </c>
      <c r="H28" s="23" t="s">
        <v>11</v>
      </c>
      <c r="I28" s="23" t="s">
        <v>4</v>
      </c>
      <c r="J28" s="23" t="s">
        <v>3</v>
      </c>
      <c r="K28" s="23" t="s">
        <v>5</v>
      </c>
      <c r="L28" s="23" t="s">
        <v>6</v>
      </c>
    </row>
    <row r="29" spans="1:12">
      <c r="A29" s="22"/>
      <c r="B29" s="22"/>
      <c r="C29" s="25">
        <v>200</v>
      </c>
      <c r="D29" s="25">
        <v>180</v>
      </c>
      <c r="E29" s="25">
        <v>60</v>
      </c>
      <c r="F29" s="25">
        <v>60</v>
      </c>
      <c r="G29" s="25">
        <v>60</v>
      </c>
      <c r="H29" s="25">
        <v>100</v>
      </c>
      <c r="I29" s="25">
        <v>60</v>
      </c>
      <c r="J29" s="25">
        <v>160</v>
      </c>
      <c r="K29" s="25">
        <v>200</v>
      </c>
      <c r="L29" s="23"/>
    </row>
    <row r="30" spans="1:12">
      <c r="A30" s="13" t="s">
        <v>38</v>
      </c>
      <c r="B30" s="13" t="s">
        <v>80</v>
      </c>
      <c r="C30" s="27">
        <v>80</v>
      </c>
      <c r="D30" s="27">
        <v>100</v>
      </c>
      <c r="E30" s="27">
        <v>100</v>
      </c>
      <c r="F30" s="27">
        <v>90</v>
      </c>
      <c r="G30" s="27">
        <v>80</v>
      </c>
      <c r="H30" s="27">
        <v>100</v>
      </c>
      <c r="I30" s="27">
        <v>80</v>
      </c>
      <c r="J30" s="27">
        <v>100</v>
      </c>
      <c r="K30" s="27">
        <v>90</v>
      </c>
      <c r="L30" s="28">
        <f>(200*C30%)+(180*D30%)+(60*E30%)+(60*F30%)+(60*G30%)+(100*H30%)+(60*I30%)+(160*J30%)+(200*K30%)</f>
        <v>990</v>
      </c>
    </row>
    <row r="31" spans="1:12">
      <c r="A31" s="13"/>
      <c r="B31" s="13"/>
      <c r="C31" s="27"/>
      <c r="D31" s="27"/>
      <c r="E31" s="27"/>
      <c r="F31" s="27"/>
      <c r="G31" s="27"/>
      <c r="H31" s="27"/>
      <c r="I31" s="27"/>
      <c r="J31" s="27"/>
      <c r="K31" s="27"/>
      <c r="L31" s="28">
        <f t="shared" ref="L31:L50" si="3">(200*C31%)+(180*D31%)+(60*E31%)+(60*F31%)+(60*G31%)+(100*H31%)+(60*I31%)+(160*J31%)+(200*K31%)</f>
        <v>0</v>
      </c>
    </row>
    <row r="32" spans="1:12">
      <c r="A32" s="13" t="s">
        <v>37</v>
      </c>
      <c r="B32" s="13" t="s">
        <v>80</v>
      </c>
      <c r="C32" s="27">
        <v>70</v>
      </c>
      <c r="D32" s="27">
        <v>70</v>
      </c>
      <c r="E32" s="27">
        <v>80</v>
      </c>
      <c r="F32" s="27">
        <v>80</v>
      </c>
      <c r="G32" s="27">
        <v>70</v>
      </c>
      <c r="H32" s="27">
        <v>70</v>
      </c>
      <c r="I32" s="27">
        <v>70</v>
      </c>
      <c r="J32" s="27">
        <v>70</v>
      </c>
      <c r="K32" s="27">
        <v>70</v>
      </c>
      <c r="L32" s="28">
        <f t="shared" si="3"/>
        <v>768</v>
      </c>
    </row>
    <row r="33" spans="1:12">
      <c r="A33" s="13" t="s">
        <v>70</v>
      </c>
      <c r="B33" s="13" t="s">
        <v>68</v>
      </c>
      <c r="C33" s="27">
        <v>90</v>
      </c>
      <c r="D33" s="27">
        <v>80</v>
      </c>
      <c r="E33" s="27">
        <v>70</v>
      </c>
      <c r="F33" s="27">
        <v>70</v>
      </c>
      <c r="G33" s="27">
        <v>90</v>
      </c>
      <c r="H33" s="27">
        <v>90</v>
      </c>
      <c r="I33" s="27">
        <v>100</v>
      </c>
      <c r="J33" s="27">
        <v>90</v>
      </c>
      <c r="K33" s="27">
        <v>80</v>
      </c>
      <c r="L33" s="28">
        <f t="shared" si="3"/>
        <v>916</v>
      </c>
    </row>
    <row r="34" spans="1:12">
      <c r="A34" s="14" t="s">
        <v>16</v>
      </c>
      <c r="B34" s="13" t="s">
        <v>40</v>
      </c>
      <c r="C34" s="27">
        <v>100</v>
      </c>
      <c r="D34" s="27">
        <v>90</v>
      </c>
      <c r="E34" s="27">
        <v>90</v>
      </c>
      <c r="F34" s="27">
        <v>100</v>
      </c>
      <c r="G34" s="27">
        <v>100</v>
      </c>
      <c r="H34" s="27">
        <v>80</v>
      </c>
      <c r="I34" s="27">
        <v>100</v>
      </c>
      <c r="J34" s="27">
        <v>80</v>
      </c>
      <c r="K34" s="27">
        <v>100</v>
      </c>
      <c r="L34" s="28">
        <f t="shared" si="3"/>
        <v>1004</v>
      </c>
    </row>
    <row r="35" spans="1:12">
      <c r="A35" s="26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3"/>
        <v>0</v>
      </c>
    </row>
    <row r="36" spans="1:12">
      <c r="A36" s="26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3"/>
        <v>0</v>
      </c>
    </row>
    <row r="37" spans="1:12">
      <c r="A37" s="26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3"/>
        <v>0</v>
      </c>
    </row>
    <row r="38" spans="1:12">
      <c r="A38" s="26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3"/>
        <v>0</v>
      </c>
    </row>
    <row r="39" spans="1:12">
      <c r="A39" s="26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3"/>
        <v>0</v>
      </c>
    </row>
    <row r="40" spans="1:12">
      <c r="A40" s="26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3"/>
        <v>0</v>
      </c>
    </row>
    <row r="41" spans="1:12">
      <c r="A41" s="26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3"/>
        <v>0</v>
      </c>
    </row>
    <row r="42" spans="1:12">
      <c r="A42" s="26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3"/>
        <v>0</v>
      </c>
    </row>
    <row r="43" spans="1:12">
      <c r="A43" s="26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3"/>
        <v>0</v>
      </c>
    </row>
    <row r="44" spans="1:12">
      <c r="A44" s="26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3"/>
        <v>0</v>
      </c>
    </row>
    <row r="45" spans="1:12">
      <c r="A45" s="26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8">
        <f t="shared" si="3"/>
        <v>0</v>
      </c>
    </row>
    <row r="46" spans="1:12">
      <c r="A46" s="26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8">
        <f t="shared" si="3"/>
        <v>0</v>
      </c>
    </row>
    <row r="47" spans="1:12">
      <c r="A47" s="26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8">
        <f t="shared" si="3"/>
        <v>0</v>
      </c>
    </row>
    <row r="48" spans="1:12">
      <c r="A48" s="26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8">
        <f t="shared" si="3"/>
        <v>0</v>
      </c>
    </row>
    <row r="49" spans="1:12">
      <c r="A49" s="26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8">
        <f t="shared" si="3"/>
        <v>0</v>
      </c>
    </row>
    <row r="50" spans="1:12">
      <c r="A50" s="26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8">
        <f t="shared" si="3"/>
        <v>0</v>
      </c>
    </row>
    <row r="53" spans="1:12">
      <c r="A53" s="31" t="s">
        <v>82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ht="42.75">
      <c r="A54" s="22" t="s">
        <v>0</v>
      </c>
      <c r="B54" s="22" t="s">
        <v>57</v>
      </c>
      <c r="C54" s="23" t="s">
        <v>1</v>
      </c>
      <c r="D54" s="23" t="s">
        <v>2</v>
      </c>
      <c r="E54" s="23" t="s">
        <v>9</v>
      </c>
      <c r="F54" s="23" t="s">
        <v>10</v>
      </c>
      <c r="G54" s="23" t="s">
        <v>12</v>
      </c>
      <c r="H54" s="23" t="s">
        <v>11</v>
      </c>
      <c r="I54" s="23" t="s">
        <v>4</v>
      </c>
      <c r="J54" s="23" t="s">
        <v>3</v>
      </c>
      <c r="K54" s="23" t="s">
        <v>5</v>
      </c>
      <c r="L54" s="23" t="s">
        <v>6</v>
      </c>
    </row>
    <row r="55" spans="1:12">
      <c r="A55" s="22"/>
      <c r="B55" s="22"/>
      <c r="C55" s="25">
        <v>200</v>
      </c>
      <c r="D55" s="25">
        <v>180</v>
      </c>
      <c r="E55" s="25">
        <v>60</v>
      </c>
      <c r="F55" s="25">
        <v>60</v>
      </c>
      <c r="G55" s="25">
        <v>60</v>
      </c>
      <c r="H55" s="25">
        <v>100</v>
      </c>
      <c r="I55" s="25">
        <v>60</v>
      </c>
      <c r="J55" s="25">
        <v>160</v>
      </c>
      <c r="K55" s="25">
        <v>200</v>
      </c>
      <c r="L55" s="23"/>
    </row>
    <row r="56" spans="1:12">
      <c r="A56" s="15" t="s">
        <v>53</v>
      </c>
      <c r="B56" s="13" t="s">
        <v>55</v>
      </c>
      <c r="C56" s="27">
        <v>0</v>
      </c>
      <c r="D56" s="27">
        <v>0</v>
      </c>
      <c r="E56" s="27">
        <v>70</v>
      </c>
      <c r="F56" s="27">
        <v>80</v>
      </c>
      <c r="G56" s="27">
        <v>70</v>
      </c>
      <c r="H56" s="27">
        <v>20</v>
      </c>
      <c r="I56" s="27">
        <v>100</v>
      </c>
      <c r="J56" s="27">
        <v>0</v>
      </c>
      <c r="K56" s="27">
        <v>20</v>
      </c>
      <c r="L56" s="28">
        <f>(200*C56%)+(180*D56%)+(60*E56%)+(60*F56%)+(60*G56%)+(100*H56%)+(60*I56%)+(160*J56%)+(200*K56%)</f>
        <v>252</v>
      </c>
    </row>
    <row r="57" spans="1:12">
      <c r="A57" s="15" t="s">
        <v>54</v>
      </c>
      <c r="B57" s="13" t="s">
        <v>55</v>
      </c>
      <c r="C57" s="27">
        <v>20</v>
      </c>
      <c r="D57" s="27">
        <v>100</v>
      </c>
      <c r="E57" s="27">
        <v>20</v>
      </c>
      <c r="F57" s="27">
        <v>30</v>
      </c>
      <c r="G57" s="27">
        <v>90</v>
      </c>
      <c r="H57" s="27">
        <v>80</v>
      </c>
      <c r="I57" s="27">
        <v>100</v>
      </c>
      <c r="J57" s="27">
        <v>0</v>
      </c>
      <c r="K57" s="27">
        <v>100</v>
      </c>
      <c r="L57" s="28">
        <f t="shared" ref="L57:L76" si="4">(200*C57%)+(180*D57%)+(60*E57%)+(60*F57%)+(60*G57%)+(100*H57%)+(60*I57%)+(160*J57%)+(200*K57%)</f>
        <v>644</v>
      </c>
    </row>
    <row r="58" spans="1:12">
      <c r="A58" s="13" t="s">
        <v>36</v>
      </c>
      <c r="B58" s="13" t="s">
        <v>80</v>
      </c>
      <c r="C58" s="27">
        <v>10</v>
      </c>
      <c r="D58" s="27">
        <v>20</v>
      </c>
      <c r="E58" s="27">
        <v>100</v>
      </c>
      <c r="F58" s="27">
        <v>100</v>
      </c>
      <c r="G58" s="27">
        <v>40</v>
      </c>
      <c r="H58" s="27">
        <v>50</v>
      </c>
      <c r="I58" s="27">
        <v>20</v>
      </c>
      <c r="J58" s="27">
        <v>60</v>
      </c>
      <c r="K58" s="27">
        <v>0</v>
      </c>
      <c r="L58" s="28">
        <f t="shared" si="4"/>
        <v>358</v>
      </c>
    </row>
    <row r="59" spans="1:12">
      <c r="A59" s="13" t="s">
        <v>69</v>
      </c>
      <c r="B59" s="13" t="s">
        <v>68</v>
      </c>
      <c r="C59" s="27">
        <v>100</v>
      </c>
      <c r="D59" s="27">
        <v>90</v>
      </c>
      <c r="E59" s="27">
        <v>20</v>
      </c>
      <c r="F59" s="27">
        <v>60</v>
      </c>
      <c r="G59" s="27">
        <v>80</v>
      </c>
      <c r="H59" s="27">
        <v>90</v>
      </c>
      <c r="I59" s="27">
        <v>100</v>
      </c>
      <c r="J59" s="27">
        <v>80</v>
      </c>
      <c r="K59" s="27">
        <v>80</v>
      </c>
      <c r="L59" s="28">
        <f t="shared" si="4"/>
        <v>896</v>
      </c>
    </row>
    <row r="60" spans="1:12">
      <c r="A60" s="13" t="s">
        <v>47</v>
      </c>
      <c r="B60" s="13" t="s">
        <v>43</v>
      </c>
      <c r="C60" s="27">
        <v>0</v>
      </c>
      <c r="D60" s="27">
        <v>70</v>
      </c>
      <c r="E60" s="27">
        <v>0</v>
      </c>
      <c r="F60" s="27">
        <v>80</v>
      </c>
      <c r="G60" s="27">
        <v>0</v>
      </c>
      <c r="H60" s="27">
        <v>60</v>
      </c>
      <c r="I60" s="27">
        <v>60</v>
      </c>
      <c r="J60" s="27">
        <v>40</v>
      </c>
      <c r="K60" s="27">
        <v>50</v>
      </c>
      <c r="L60" s="28">
        <f t="shared" si="4"/>
        <v>434</v>
      </c>
    </row>
    <row r="61" spans="1:12">
      <c r="A61" s="17" t="s">
        <v>29</v>
      </c>
      <c r="B61" s="13" t="s">
        <v>41</v>
      </c>
      <c r="C61" s="27">
        <v>70</v>
      </c>
      <c r="D61" s="27">
        <v>60</v>
      </c>
      <c r="E61" s="27">
        <v>0</v>
      </c>
      <c r="F61" s="27">
        <v>90</v>
      </c>
      <c r="G61" s="27">
        <v>0</v>
      </c>
      <c r="H61" s="27">
        <v>70</v>
      </c>
      <c r="I61" s="27">
        <v>10</v>
      </c>
      <c r="J61" s="27">
        <v>30</v>
      </c>
      <c r="K61" s="27">
        <v>60</v>
      </c>
      <c r="L61" s="28">
        <f t="shared" si="4"/>
        <v>546</v>
      </c>
    </row>
    <row r="62" spans="1:12">
      <c r="A62" s="18" t="s">
        <v>18</v>
      </c>
      <c r="B62" s="13" t="s">
        <v>41</v>
      </c>
      <c r="C62" s="27">
        <v>0</v>
      </c>
      <c r="D62" s="27">
        <v>30</v>
      </c>
      <c r="E62" s="27">
        <v>0</v>
      </c>
      <c r="F62" s="27">
        <v>60</v>
      </c>
      <c r="G62" s="27">
        <v>100</v>
      </c>
      <c r="H62" s="27">
        <v>40</v>
      </c>
      <c r="I62" s="27">
        <v>0</v>
      </c>
      <c r="J62" s="27">
        <v>50</v>
      </c>
      <c r="K62" s="27">
        <v>10</v>
      </c>
      <c r="L62" s="28">
        <f t="shared" si="4"/>
        <v>290</v>
      </c>
    </row>
    <row r="63" spans="1:12">
      <c r="A63" s="13" t="s">
        <v>64</v>
      </c>
      <c r="B63" s="13" t="s">
        <v>58</v>
      </c>
      <c r="C63" s="27">
        <v>80</v>
      </c>
      <c r="D63" s="27">
        <v>40</v>
      </c>
      <c r="E63" s="27">
        <v>30</v>
      </c>
      <c r="F63" s="27">
        <v>0</v>
      </c>
      <c r="G63" s="27">
        <v>30</v>
      </c>
      <c r="H63" s="27">
        <v>0</v>
      </c>
      <c r="I63" s="27">
        <v>50</v>
      </c>
      <c r="J63" s="27">
        <v>20</v>
      </c>
      <c r="K63" s="27">
        <v>30</v>
      </c>
      <c r="L63" s="28">
        <f t="shared" si="4"/>
        <v>390</v>
      </c>
    </row>
    <row r="64" spans="1:12">
      <c r="A64" s="19" t="s">
        <v>76</v>
      </c>
      <c r="B64" s="13" t="s">
        <v>78</v>
      </c>
      <c r="C64" s="27">
        <v>30</v>
      </c>
      <c r="D64" s="27">
        <v>10</v>
      </c>
      <c r="E64" s="27">
        <v>90</v>
      </c>
      <c r="F64" s="27">
        <v>0</v>
      </c>
      <c r="G64" s="27">
        <v>0</v>
      </c>
      <c r="H64" s="27">
        <v>0</v>
      </c>
      <c r="I64" s="27">
        <v>30</v>
      </c>
      <c r="J64" s="27">
        <v>0</v>
      </c>
      <c r="K64" s="27">
        <v>0</v>
      </c>
      <c r="L64" s="28">
        <f t="shared" si="4"/>
        <v>150</v>
      </c>
    </row>
    <row r="65" spans="1:12">
      <c r="A65" s="19" t="s">
        <v>74</v>
      </c>
      <c r="B65" s="13" t="s">
        <v>78</v>
      </c>
      <c r="C65" s="27">
        <v>50</v>
      </c>
      <c r="D65" s="27">
        <v>50</v>
      </c>
      <c r="E65" s="27">
        <v>80</v>
      </c>
      <c r="F65" s="27">
        <v>40</v>
      </c>
      <c r="G65" s="27">
        <v>50</v>
      </c>
      <c r="H65" s="27">
        <v>20</v>
      </c>
      <c r="I65" s="27">
        <v>40</v>
      </c>
      <c r="J65" s="27">
        <v>70</v>
      </c>
      <c r="K65" s="27">
        <v>90</v>
      </c>
      <c r="L65" s="28">
        <f t="shared" si="4"/>
        <v>628</v>
      </c>
    </row>
    <row r="66" spans="1:12">
      <c r="A66" s="13" t="s">
        <v>21</v>
      </c>
      <c r="B66" s="16" t="s">
        <v>42</v>
      </c>
      <c r="C66" s="27">
        <v>40</v>
      </c>
      <c r="D66" s="27">
        <v>0</v>
      </c>
      <c r="E66" s="27">
        <v>60</v>
      </c>
      <c r="F66" s="27">
        <v>0</v>
      </c>
      <c r="G66" s="27">
        <v>20</v>
      </c>
      <c r="H66" s="27">
        <v>30</v>
      </c>
      <c r="I66" s="27">
        <v>0</v>
      </c>
      <c r="J66" s="27">
        <v>90</v>
      </c>
      <c r="K66" s="27">
        <v>0</v>
      </c>
      <c r="L66" s="28">
        <f t="shared" si="4"/>
        <v>302</v>
      </c>
    </row>
    <row r="67" spans="1:12">
      <c r="A67" s="13" t="s">
        <v>23</v>
      </c>
      <c r="B67" s="16" t="s">
        <v>42</v>
      </c>
      <c r="C67" s="27">
        <v>60</v>
      </c>
      <c r="D67" s="27">
        <v>0</v>
      </c>
      <c r="E67" s="27">
        <v>50</v>
      </c>
      <c r="F67" s="27">
        <v>20</v>
      </c>
      <c r="G67" s="27">
        <v>20</v>
      </c>
      <c r="H67" s="27">
        <v>0</v>
      </c>
      <c r="I67" s="27">
        <v>0</v>
      </c>
      <c r="J67" s="27">
        <v>10</v>
      </c>
      <c r="K67" s="27">
        <v>40</v>
      </c>
      <c r="L67" s="28">
        <f t="shared" si="4"/>
        <v>270</v>
      </c>
    </row>
    <row r="68" spans="1:12">
      <c r="A68" s="26" t="s">
        <v>88</v>
      </c>
      <c r="B68" s="26" t="s">
        <v>89</v>
      </c>
      <c r="C68" s="27">
        <v>90</v>
      </c>
      <c r="D68" s="27">
        <v>80</v>
      </c>
      <c r="E68" s="27">
        <v>40</v>
      </c>
      <c r="F68" s="27">
        <v>10</v>
      </c>
      <c r="G68" s="27">
        <v>70</v>
      </c>
      <c r="H68" s="27">
        <v>100</v>
      </c>
      <c r="I68" s="27">
        <v>100</v>
      </c>
      <c r="J68" s="27">
        <v>100</v>
      </c>
      <c r="K68" s="27">
        <v>70</v>
      </c>
      <c r="L68" s="28">
        <f t="shared" si="4"/>
        <v>856</v>
      </c>
    </row>
    <row r="69" spans="1:12">
      <c r="A69" s="26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8">
        <f t="shared" si="4"/>
        <v>0</v>
      </c>
    </row>
    <row r="70" spans="1:12">
      <c r="A70" s="26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8">
        <f t="shared" si="4"/>
        <v>0</v>
      </c>
    </row>
    <row r="71" spans="1:12">
      <c r="A71" s="26"/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8">
        <f t="shared" si="4"/>
        <v>0</v>
      </c>
    </row>
    <row r="72" spans="1:12">
      <c r="A72" s="26"/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8">
        <f t="shared" si="4"/>
        <v>0</v>
      </c>
    </row>
    <row r="73" spans="1:12">
      <c r="A73" s="26"/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8">
        <f t="shared" si="4"/>
        <v>0</v>
      </c>
    </row>
    <row r="74" spans="1:12">
      <c r="A74" s="26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8">
        <f t="shared" si="4"/>
        <v>0</v>
      </c>
    </row>
    <row r="75" spans="1:12">
      <c r="A75" s="26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8">
        <f t="shared" si="4"/>
        <v>0</v>
      </c>
    </row>
    <row r="76" spans="1:12">
      <c r="A76" s="26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8">
        <f t="shared" si="4"/>
        <v>0</v>
      </c>
    </row>
    <row r="79" spans="1:12">
      <c r="A79" s="31" t="s">
        <v>83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ht="42.75">
      <c r="A80" s="22" t="s">
        <v>0</v>
      </c>
      <c r="B80" s="22" t="s">
        <v>57</v>
      </c>
      <c r="C80" s="23" t="s">
        <v>1</v>
      </c>
      <c r="D80" s="23" t="s">
        <v>2</v>
      </c>
      <c r="E80" s="23" t="s">
        <v>9</v>
      </c>
      <c r="F80" s="23" t="s">
        <v>10</v>
      </c>
      <c r="G80" s="23" t="s">
        <v>12</v>
      </c>
      <c r="H80" s="23" t="s">
        <v>11</v>
      </c>
      <c r="I80" s="23" t="s">
        <v>4</v>
      </c>
      <c r="J80" s="23" t="s">
        <v>3</v>
      </c>
      <c r="K80" s="23" t="s">
        <v>5</v>
      </c>
      <c r="L80" s="23" t="s">
        <v>6</v>
      </c>
    </row>
    <row r="81" spans="1:12">
      <c r="A81" s="22"/>
      <c r="B81" s="22"/>
      <c r="C81" s="25">
        <v>200</v>
      </c>
      <c r="D81" s="25">
        <v>180</v>
      </c>
      <c r="E81" s="25">
        <v>60</v>
      </c>
      <c r="F81" s="25">
        <v>60</v>
      </c>
      <c r="G81" s="25">
        <v>60</v>
      </c>
      <c r="H81" s="25">
        <v>100</v>
      </c>
      <c r="I81" s="25">
        <v>60</v>
      </c>
      <c r="J81" s="25">
        <v>160</v>
      </c>
      <c r="K81" s="25">
        <v>200</v>
      </c>
      <c r="L81" s="23"/>
    </row>
    <row r="82" spans="1:12">
      <c r="A82" s="13" t="s">
        <v>62</v>
      </c>
      <c r="B82" s="13" t="s">
        <v>58</v>
      </c>
      <c r="C82" s="27">
        <v>100</v>
      </c>
      <c r="D82" s="27">
        <v>90</v>
      </c>
      <c r="E82" s="27">
        <v>50</v>
      </c>
      <c r="F82" s="27">
        <v>90</v>
      </c>
      <c r="G82" s="27">
        <v>60</v>
      </c>
      <c r="H82" s="27">
        <v>30</v>
      </c>
      <c r="I82" s="27">
        <v>0</v>
      </c>
      <c r="J82" s="27">
        <v>50</v>
      </c>
      <c r="K82" s="27">
        <v>90</v>
      </c>
      <c r="L82" s="28">
        <f>(200*C82%)+(180*D82%)+(60*E82%)+(60*F82%)+(60*G82%)+(100*H82%)+(60*I82%)+(160*J82%)+(200*K82%)</f>
        <v>772</v>
      </c>
    </row>
    <row r="83" spans="1:12">
      <c r="A83" s="13" t="s">
        <v>63</v>
      </c>
      <c r="B83" s="13" t="s">
        <v>58</v>
      </c>
      <c r="C83" s="27">
        <v>0</v>
      </c>
      <c r="D83" s="27">
        <v>10</v>
      </c>
      <c r="E83" s="27">
        <v>80</v>
      </c>
      <c r="F83" s="27">
        <v>10</v>
      </c>
      <c r="G83" s="27">
        <v>0</v>
      </c>
      <c r="H83" s="27">
        <v>50</v>
      </c>
      <c r="I83" s="27">
        <v>10</v>
      </c>
      <c r="J83" s="27">
        <v>20</v>
      </c>
      <c r="K83" s="27">
        <v>10</v>
      </c>
      <c r="L83" s="28">
        <f t="shared" ref="L83:L102" si="5">(200*C83%)+(180*D83%)+(60*E83%)+(60*F83%)+(60*G83%)+(100*H83%)+(60*I83%)+(160*J83%)+(200*K83%)</f>
        <v>180</v>
      </c>
    </row>
    <row r="84" spans="1:12">
      <c r="A84" s="14" t="s">
        <v>13</v>
      </c>
      <c r="B84" s="13" t="s">
        <v>40</v>
      </c>
      <c r="C84" s="27">
        <v>80</v>
      </c>
      <c r="D84" s="27">
        <v>0</v>
      </c>
      <c r="E84" s="27">
        <v>80</v>
      </c>
      <c r="F84" s="27">
        <v>60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8">
        <f t="shared" si="5"/>
        <v>244</v>
      </c>
    </row>
    <row r="85" spans="1:12">
      <c r="A85" s="14" t="s">
        <v>14</v>
      </c>
      <c r="B85" s="13" t="s">
        <v>40</v>
      </c>
      <c r="C85" s="27">
        <v>0</v>
      </c>
      <c r="D85" s="27">
        <v>20</v>
      </c>
      <c r="E85" s="27">
        <v>80</v>
      </c>
      <c r="F85" s="27">
        <v>0</v>
      </c>
      <c r="G85" s="27">
        <v>80</v>
      </c>
      <c r="H85" s="27">
        <v>0</v>
      </c>
      <c r="I85" s="27">
        <v>100</v>
      </c>
      <c r="J85" s="27">
        <v>0</v>
      </c>
      <c r="K85" s="27">
        <v>80</v>
      </c>
      <c r="L85" s="28">
        <f t="shared" si="5"/>
        <v>352</v>
      </c>
    </row>
    <row r="86" spans="1:12">
      <c r="A86" s="19" t="s">
        <v>72</v>
      </c>
      <c r="B86" s="13" t="s">
        <v>78</v>
      </c>
      <c r="C86" s="27">
        <v>70</v>
      </c>
      <c r="D86" s="27">
        <v>80</v>
      </c>
      <c r="E86" s="27">
        <v>100</v>
      </c>
      <c r="F86" s="27">
        <v>80</v>
      </c>
      <c r="G86" s="27">
        <v>100</v>
      </c>
      <c r="H86" s="27">
        <v>100</v>
      </c>
      <c r="I86" s="27">
        <v>100</v>
      </c>
      <c r="J86" s="27">
        <v>60</v>
      </c>
      <c r="K86" s="27">
        <v>70</v>
      </c>
      <c r="L86" s="28">
        <f t="shared" si="5"/>
        <v>848</v>
      </c>
    </row>
    <row r="87" spans="1:12">
      <c r="A87" s="20" t="s">
        <v>27</v>
      </c>
      <c r="B87" s="16" t="s">
        <v>42</v>
      </c>
      <c r="C87" s="27">
        <v>20</v>
      </c>
      <c r="D87" s="27">
        <v>70</v>
      </c>
      <c r="E87" s="27">
        <v>0</v>
      </c>
      <c r="F87" s="27">
        <v>0</v>
      </c>
      <c r="G87" s="27">
        <v>90</v>
      </c>
      <c r="H87" s="27">
        <v>50</v>
      </c>
      <c r="I87" s="27">
        <v>100</v>
      </c>
      <c r="J87" s="27">
        <v>40</v>
      </c>
      <c r="K87" s="27">
        <v>0</v>
      </c>
      <c r="L87" s="28">
        <f t="shared" si="5"/>
        <v>394</v>
      </c>
    </row>
    <row r="88" spans="1:12">
      <c r="A88" s="17" t="s">
        <v>28</v>
      </c>
      <c r="B88" s="16" t="s">
        <v>42</v>
      </c>
      <c r="C88" s="27">
        <v>90</v>
      </c>
      <c r="D88" s="27">
        <v>30</v>
      </c>
      <c r="E88" s="27">
        <v>40</v>
      </c>
      <c r="F88" s="27">
        <v>100</v>
      </c>
      <c r="G88" s="27">
        <v>60</v>
      </c>
      <c r="H88" s="27">
        <v>0</v>
      </c>
      <c r="I88" s="27">
        <v>40</v>
      </c>
      <c r="J88" s="27">
        <v>30</v>
      </c>
      <c r="K88" s="27">
        <v>60</v>
      </c>
      <c r="L88" s="28">
        <f t="shared" si="5"/>
        <v>546</v>
      </c>
    </row>
    <row r="89" spans="1:12">
      <c r="A89" s="13" t="s">
        <v>59</v>
      </c>
      <c r="B89" s="13" t="s">
        <v>58</v>
      </c>
      <c r="C89" s="27">
        <v>10</v>
      </c>
      <c r="D89" s="27">
        <v>0</v>
      </c>
      <c r="E89" s="27">
        <v>0</v>
      </c>
      <c r="F89" s="27">
        <v>0</v>
      </c>
      <c r="G89" s="27">
        <v>30</v>
      </c>
      <c r="H89" s="27">
        <v>10</v>
      </c>
      <c r="I89" s="27">
        <v>0</v>
      </c>
      <c r="J89" s="27">
        <v>0</v>
      </c>
      <c r="K89" s="27"/>
      <c r="L89" s="28">
        <f t="shared" si="5"/>
        <v>48</v>
      </c>
    </row>
    <row r="90" spans="1:12">
      <c r="A90" s="13" t="s">
        <v>44</v>
      </c>
      <c r="B90" s="13" t="s">
        <v>43</v>
      </c>
      <c r="C90" s="27">
        <v>30</v>
      </c>
      <c r="D90" s="27">
        <v>0</v>
      </c>
      <c r="E90" s="27">
        <v>0</v>
      </c>
      <c r="F90" s="27">
        <v>40</v>
      </c>
      <c r="G90" s="27">
        <v>10</v>
      </c>
      <c r="H90" s="27">
        <v>20</v>
      </c>
      <c r="I90" s="27">
        <v>20</v>
      </c>
      <c r="J90" s="27">
        <v>90</v>
      </c>
      <c r="K90" s="27">
        <v>50</v>
      </c>
      <c r="L90" s="28">
        <f t="shared" si="5"/>
        <v>366</v>
      </c>
    </row>
    <row r="91" spans="1:12">
      <c r="A91" s="13" t="s">
        <v>45</v>
      </c>
      <c r="B91" s="13" t="s">
        <v>43</v>
      </c>
      <c r="C91" s="27">
        <v>40</v>
      </c>
      <c r="D91" s="27">
        <v>100</v>
      </c>
      <c r="E91" s="27">
        <v>10</v>
      </c>
      <c r="F91" s="27">
        <v>50</v>
      </c>
      <c r="G91" s="27">
        <v>30</v>
      </c>
      <c r="H91" s="27">
        <v>100</v>
      </c>
      <c r="I91" s="27">
        <v>100</v>
      </c>
      <c r="J91" s="27">
        <v>100</v>
      </c>
      <c r="K91" s="27">
        <v>100</v>
      </c>
      <c r="L91" s="28">
        <f t="shared" si="5"/>
        <v>834</v>
      </c>
    </row>
    <row r="92" spans="1:12">
      <c r="A92" s="13" t="s">
        <v>46</v>
      </c>
      <c r="B92" s="13" t="s">
        <v>43</v>
      </c>
      <c r="C92" s="27">
        <v>0</v>
      </c>
      <c r="D92" s="27">
        <v>60</v>
      </c>
      <c r="E92" s="27">
        <v>20</v>
      </c>
      <c r="F92" s="27">
        <v>80</v>
      </c>
      <c r="G92" s="27">
        <v>0</v>
      </c>
      <c r="H92" s="27">
        <v>70</v>
      </c>
      <c r="I92" s="27">
        <v>50</v>
      </c>
      <c r="J92" s="27">
        <v>0</v>
      </c>
      <c r="K92" s="27">
        <v>40</v>
      </c>
      <c r="L92" s="28">
        <f t="shared" si="5"/>
        <v>348</v>
      </c>
    </row>
    <row r="93" spans="1:12">
      <c r="A93" s="19" t="s">
        <v>73</v>
      </c>
      <c r="B93" s="13" t="s">
        <v>78</v>
      </c>
      <c r="C93" s="27">
        <v>60</v>
      </c>
      <c r="D93" s="27">
        <v>0</v>
      </c>
      <c r="E93" s="27">
        <v>90</v>
      </c>
      <c r="F93" s="27">
        <v>40</v>
      </c>
      <c r="G93" s="27">
        <v>60</v>
      </c>
      <c r="H93" s="27">
        <v>0</v>
      </c>
      <c r="I93" s="27">
        <v>100</v>
      </c>
      <c r="J93" s="27">
        <v>10</v>
      </c>
      <c r="K93" s="27">
        <v>0</v>
      </c>
      <c r="L93" s="28">
        <f t="shared" si="5"/>
        <v>310</v>
      </c>
    </row>
    <row r="94" spans="1:12">
      <c r="A94" s="19" t="s">
        <v>75</v>
      </c>
      <c r="B94" s="13" t="s">
        <v>78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20</v>
      </c>
      <c r="L94" s="28">
        <f t="shared" si="5"/>
        <v>40</v>
      </c>
    </row>
    <row r="95" spans="1:12">
      <c r="A95" s="20"/>
      <c r="B95" s="16"/>
      <c r="C95" s="27"/>
      <c r="D95" s="27"/>
      <c r="E95" s="27"/>
      <c r="F95" s="27"/>
      <c r="G95" s="27"/>
      <c r="H95" s="27"/>
      <c r="I95" s="27"/>
      <c r="J95" s="27"/>
      <c r="K95" s="27"/>
      <c r="L95" s="28">
        <f t="shared" si="5"/>
        <v>0</v>
      </c>
    </row>
    <row r="96" spans="1:12">
      <c r="A96" s="20" t="s">
        <v>26</v>
      </c>
      <c r="B96" s="16" t="s">
        <v>42</v>
      </c>
      <c r="C96" s="27">
        <v>0</v>
      </c>
      <c r="D96" s="27">
        <v>40</v>
      </c>
      <c r="E96" s="27">
        <v>0</v>
      </c>
      <c r="F96" s="27">
        <v>0</v>
      </c>
      <c r="G96" s="27">
        <v>0</v>
      </c>
      <c r="H96" s="27">
        <v>60</v>
      </c>
      <c r="I96" s="27">
        <v>0</v>
      </c>
      <c r="J96" s="27">
        <v>70</v>
      </c>
      <c r="K96" s="27">
        <v>0</v>
      </c>
      <c r="L96" s="28">
        <f t="shared" si="5"/>
        <v>244</v>
      </c>
    </row>
    <row r="97" spans="1:12">
      <c r="A97" s="26" t="s">
        <v>90</v>
      </c>
      <c r="B97" s="26" t="s">
        <v>91</v>
      </c>
      <c r="C97" s="27">
        <v>50</v>
      </c>
      <c r="D97" s="27">
        <v>50</v>
      </c>
      <c r="E97" s="27">
        <v>40</v>
      </c>
      <c r="F97" s="27">
        <v>40</v>
      </c>
      <c r="G97" s="27">
        <v>70</v>
      </c>
      <c r="H97" s="27">
        <v>80</v>
      </c>
      <c r="I97" s="27">
        <v>30</v>
      </c>
      <c r="J97" s="27">
        <v>80</v>
      </c>
      <c r="K97" s="27">
        <v>30</v>
      </c>
      <c r="L97" s="28">
        <f t="shared" si="5"/>
        <v>566</v>
      </c>
    </row>
    <row r="98" spans="1:12">
      <c r="A98" s="26"/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8">
        <f t="shared" si="5"/>
        <v>0</v>
      </c>
    </row>
    <row r="99" spans="1:12">
      <c r="A99" s="26"/>
      <c r="B99" s="26"/>
      <c r="C99" s="27"/>
      <c r="D99" s="27"/>
      <c r="E99" s="27"/>
      <c r="F99" s="27"/>
      <c r="G99" s="27"/>
      <c r="H99" s="27"/>
      <c r="I99" s="27"/>
      <c r="J99" s="27"/>
      <c r="K99" s="27"/>
      <c r="L99" s="28">
        <f t="shared" si="5"/>
        <v>0</v>
      </c>
    </row>
    <row r="100" spans="1:12">
      <c r="A100" s="26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8">
        <f t="shared" si="5"/>
        <v>0</v>
      </c>
    </row>
    <row r="101" spans="1:12">
      <c r="A101" s="26"/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28">
        <f t="shared" si="5"/>
        <v>0</v>
      </c>
    </row>
    <row r="102" spans="1:12">
      <c r="A102" s="26"/>
      <c r="B102" s="26"/>
      <c r="C102" s="27"/>
      <c r="D102" s="27"/>
      <c r="E102" s="27"/>
      <c r="F102" s="27"/>
      <c r="G102" s="27"/>
      <c r="H102" s="27"/>
      <c r="I102" s="27"/>
      <c r="J102" s="27"/>
      <c r="K102" s="27"/>
      <c r="L102" s="28">
        <f t="shared" si="5"/>
        <v>0</v>
      </c>
    </row>
    <row r="105" spans="1:12">
      <c r="A105" s="31" t="s">
        <v>84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ht="42.75">
      <c r="A106" s="22" t="s">
        <v>0</v>
      </c>
      <c r="B106" s="22" t="s">
        <v>57</v>
      </c>
      <c r="C106" s="23" t="s">
        <v>1</v>
      </c>
      <c r="D106" s="23" t="s">
        <v>2</v>
      </c>
      <c r="E106" s="23" t="s">
        <v>9</v>
      </c>
      <c r="F106" s="23" t="s">
        <v>10</v>
      </c>
      <c r="G106" s="23" t="s">
        <v>12</v>
      </c>
      <c r="H106" s="23" t="s">
        <v>11</v>
      </c>
      <c r="I106" s="23" t="s">
        <v>4</v>
      </c>
      <c r="J106" s="23" t="s">
        <v>3</v>
      </c>
      <c r="K106" s="23" t="s">
        <v>5</v>
      </c>
      <c r="L106" s="23" t="s">
        <v>6</v>
      </c>
    </row>
    <row r="107" spans="1:12">
      <c r="A107" s="22"/>
      <c r="B107" s="22"/>
      <c r="C107" s="25">
        <v>200</v>
      </c>
      <c r="D107" s="25">
        <v>180</v>
      </c>
      <c r="E107" s="25">
        <v>60</v>
      </c>
      <c r="F107" s="25">
        <v>60</v>
      </c>
      <c r="G107" s="25">
        <v>60</v>
      </c>
      <c r="H107" s="25">
        <v>100</v>
      </c>
      <c r="I107" s="25">
        <v>60</v>
      </c>
      <c r="J107" s="25">
        <v>160</v>
      </c>
      <c r="K107" s="25">
        <v>200</v>
      </c>
      <c r="L107" s="23"/>
    </row>
    <row r="108" spans="1:12">
      <c r="A108" s="35"/>
      <c r="B108" s="39"/>
      <c r="C108" s="27"/>
      <c r="D108" s="27"/>
      <c r="E108" s="27"/>
      <c r="F108" s="27"/>
      <c r="G108" s="27"/>
      <c r="H108" s="27"/>
      <c r="I108" s="27"/>
      <c r="J108" s="27"/>
      <c r="K108" s="27"/>
      <c r="L108" s="28">
        <f>(200*C108%)+(180*D108%)+(60*E108%)+(60*F108%)+(60*G108%)+(100*H108%)+(60*I108%)+(160*J108%)+(200*K108%)</f>
        <v>0</v>
      </c>
    </row>
    <row r="109" spans="1:12">
      <c r="A109" s="26"/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8">
        <f t="shared" ref="L109:L128" si="6">(200*C109%)+(180*D109%)+(60*E109%)+(60*F109%)+(60*G109%)+(100*H109%)+(60*I109%)+(160*J109%)+(200*K109%)</f>
        <v>0</v>
      </c>
    </row>
    <row r="110" spans="1:12">
      <c r="A110" s="26"/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8">
        <f t="shared" si="6"/>
        <v>0</v>
      </c>
    </row>
    <row r="111" spans="1:12">
      <c r="A111" s="26"/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8">
        <f t="shared" si="6"/>
        <v>0</v>
      </c>
    </row>
    <row r="112" spans="1:12">
      <c r="A112" s="26"/>
      <c r="B112" s="26"/>
      <c r="C112" s="27"/>
      <c r="D112" s="27"/>
      <c r="E112" s="27"/>
      <c r="F112" s="27"/>
      <c r="G112" s="27"/>
      <c r="H112" s="27"/>
      <c r="I112" s="27"/>
      <c r="J112" s="27"/>
      <c r="K112" s="27"/>
      <c r="L112" s="28">
        <f t="shared" si="6"/>
        <v>0</v>
      </c>
    </row>
    <row r="113" spans="1:12">
      <c r="A113" s="26"/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8">
        <f t="shared" si="6"/>
        <v>0</v>
      </c>
    </row>
    <row r="114" spans="1:12">
      <c r="A114" s="26"/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8">
        <f t="shared" si="6"/>
        <v>0</v>
      </c>
    </row>
    <row r="115" spans="1:12">
      <c r="A115" s="26"/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28">
        <f t="shared" si="6"/>
        <v>0</v>
      </c>
    </row>
    <row r="116" spans="1:12">
      <c r="A116" s="26"/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8">
        <f t="shared" si="6"/>
        <v>0</v>
      </c>
    </row>
    <row r="117" spans="1:12">
      <c r="A117" s="26"/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8">
        <f t="shared" si="6"/>
        <v>0</v>
      </c>
    </row>
    <row r="118" spans="1:12">
      <c r="A118" s="26"/>
      <c r="B118" s="26"/>
      <c r="C118" s="27"/>
      <c r="D118" s="27"/>
      <c r="E118" s="27"/>
      <c r="F118" s="27"/>
      <c r="G118" s="27"/>
      <c r="H118" s="27"/>
      <c r="I118" s="27"/>
      <c r="J118" s="27"/>
      <c r="K118" s="27"/>
      <c r="L118" s="28">
        <f t="shared" si="6"/>
        <v>0</v>
      </c>
    </row>
    <row r="119" spans="1:12">
      <c r="A119" s="26"/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8">
        <f t="shared" si="6"/>
        <v>0</v>
      </c>
    </row>
    <row r="120" spans="1:12">
      <c r="A120" s="26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8">
        <f t="shared" si="6"/>
        <v>0</v>
      </c>
    </row>
    <row r="121" spans="1:12">
      <c r="A121" s="26"/>
      <c r="B121" s="26"/>
      <c r="C121" s="27"/>
      <c r="D121" s="27"/>
      <c r="E121" s="27"/>
      <c r="F121" s="27"/>
      <c r="G121" s="27"/>
      <c r="H121" s="27"/>
      <c r="I121" s="27"/>
      <c r="J121" s="27"/>
      <c r="K121" s="27"/>
      <c r="L121" s="28">
        <f t="shared" si="6"/>
        <v>0</v>
      </c>
    </row>
    <row r="122" spans="1:12">
      <c r="A122" s="26"/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8">
        <f t="shared" si="6"/>
        <v>0</v>
      </c>
    </row>
    <row r="123" spans="1:12">
      <c r="A123" s="26"/>
      <c r="B123" s="26"/>
      <c r="C123" s="27"/>
      <c r="D123" s="27"/>
      <c r="E123" s="27"/>
      <c r="F123" s="27"/>
      <c r="G123" s="27"/>
      <c r="H123" s="27"/>
      <c r="I123" s="27"/>
      <c r="J123" s="27"/>
      <c r="K123" s="27"/>
      <c r="L123" s="28">
        <f t="shared" si="6"/>
        <v>0</v>
      </c>
    </row>
    <row r="124" spans="1:12">
      <c r="A124" s="26"/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8">
        <f t="shared" si="6"/>
        <v>0</v>
      </c>
    </row>
    <row r="125" spans="1:12">
      <c r="A125" s="26"/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8">
        <f t="shared" si="6"/>
        <v>0</v>
      </c>
    </row>
    <row r="126" spans="1:12">
      <c r="A126" s="26"/>
      <c r="B126" s="26"/>
      <c r="C126" s="27"/>
      <c r="D126" s="27"/>
      <c r="E126" s="27"/>
      <c r="F126" s="27"/>
      <c r="G126" s="27"/>
      <c r="H126" s="27"/>
      <c r="I126" s="27"/>
      <c r="J126" s="27"/>
      <c r="K126" s="27"/>
      <c r="L126" s="28">
        <f t="shared" si="6"/>
        <v>0</v>
      </c>
    </row>
    <row r="127" spans="1:12">
      <c r="A127" s="26"/>
      <c r="B127" s="26"/>
      <c r="C127" s="27"/>
      <c r="D127" s="27"/>
      <c r="E127" s="27"/>
      <c r="F127" s="27"/>
      <c r="G127" s="27"/>
      <c r="H127" s="27"/>
      <c r="I127" s="27"/>
      <c r="J127" s="27"/>
      <c r="K127" s="27"/>
      <c r="L127" s="28">
        <f t="shared" si="6"/>
        <v>0</v>
      </c>
    </row>
    <row r="128" spans="1:12">
      <c r="A128" s="26"/>
      <c r="B128" s="26"/>
      <c r="C128" s="27"/>
      <c r="D128" s="27"/>
      <c r="E128" s="27"/>
      <c r="F128" s="27"/>
      <c r="G128" s="27"/>
      <c r="H128" s="27"/>
      <c r="I128" s="27"/>
      <c r="J128" s="27"/>
      <c r="K128" s="27"/>
      <c r="L128" s="28">
        <f t="shared" si="6"/>
        <v>0</v>
      </c>
    </row>
    <row r="131" spans="1:12">
      <c r="A131" s="31" t="s">
        <v>85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ht="42.75">
      <c r="A132" s="22" t="s">
        <v>0</v>
      </c>
      <c r="B132" s="22" t="s">
        <v>57</v>
      </c>
      <c r="C132" s="23" t="s">
        <v>1</v>
      </c>
      <c r="D132" s="23" t="s">
        <v>2</v>
      </c>
      <c r="E132" s="23" t="s">
        <v>9</v>
      </c>
      <c r="F132" s="23" t="s">
        <v>10</v>
      </c>
      <c r="G132" s="23" t="s">
        <v>12</v>
      </c>
      <c r="H132" s="23" t="s">
        <v>11</v>
      </c>
      <c r="I132" s="23" t="s">
        <v>4</v>
      </c>
      <c r="J132" s="23" t="s">
        <v>3</v>
      </c>
      <c r="K132" s="23" t="s">
        <v>5</v>
      </c>
      <c r="L132" s="23" t="s">
        <v>6</v>
      </c>
    </row>
    <row r="133" spans="1:12">
      <c r="A133" s="22"/>
      <c r="B133" s="22"/>
      <c r="C133" s="25">
        <v>200</v>
      </c>
      <c r="D133" s="25">
        <v>180</v>
      </c>
      <c r="E133" s="25">
        <v>60</v>
      </c>
      <c r="F133" s="25">
        <v>60</v>
      </c>
      <c r="G133" s="25">
        <v>60</v>
      </c>
      <c r="H133" s="25">
        <v>100</v>
      </c>
      <c r="I133" s="25">
        <v>60</v>
      </c>
      <c r="J133" s="25">
        <v>160</v>
      </c>
      <c r="K133" s="25">
        <v>200</v>
      </c>
      <c r="L133" s="23"/>
    </row>
    <row r="134" spans="1:12">
      <c r="A134" s="13" t="s">
        <v>34</v>
      </c>
      <c r="B134" s="13" t="s">
        <v>80</v>
      </c>
      <c r="C134" s="27">
        <v>90</v>
      </c>
      <c r="D134" s="27">
        <v>100</v>
      </c>
      <c r="E134" s="27">
        <v>90</v>
      </c>
      <c r="F134" s="27">
        <v>90</v>
      </c>
      <c r="G134" s="27">
        <v>100</v>
      </c>
      <c r="H134" s="27">
        <v>90</v>
      </c>
      <c r="I134" s="27">
        <v>90</v>
      </c>
      <c r="J134" s="27">
        <v>90</v>
      </c>
      <c r="K134" s="27">
        <v>100</v>
      </c>
      <c r="L134" s="28">
        <f>(200*C134%)+(180*D134%)+(60*E134%)+(60*F134%)+(60*G134%)+(100*H134%)+(60*I134%)+(160*J134%)+(200*K134%)</f>
        <v>1016</v>
      </c>
    </row>
    <row r="135" spans="1:12">
      <c r="A135" s="13" t="s">
        <v>35</v>
      </c>
      <c r="B135" s="13" t="s">
        <v>80</v>
      </c>
      <c r="C135" s="27">
        <v>100</v>
      </c>
      <c r="D135" s="27">
        <v>80</v>
      </c>
      <c r="E135" s="27">
        <v>100</v>
      </c>
      <c r="F135" s="27">
        <v>100</v>
      </c>
      <c r="G135" s="27">
        <v>80</v>
      </c>
      <c r="H135" s="27">
        <v>100</v>
      </c>
      <c r="I135" s="27">
        <v>80</v>
      </c>
      <c r="J135" s="27">
        <v>100</v>
      </c>
      <c r="K135" s="27">
        <v>90</v>
      </c>
      <c r="L135" s="28">
        <f t="shared" ref="L135:L154" si="7">(200*C135%)+(180*D135%)+(60*E135%)+(60*F135%)+(60*G135%)+(100*H135%)+(60*I135%)+(160*J135%)+(200*K135%)</f>
        <v>1000</v>
      </c>
    </row>
    <row r="136" spans="1:12">
      <c r="A136" s="13" t="s">
        <v>22</v>
      </c>
      <c r="B136" s="16" t="s">
        <v>42</v>
      </c>
      <c r="C136" s="27">
        <v>80</v>
      </c>
      <c r="D136" s="27">
        <v>90</v>
      </c>
      <c r="E136" s="27">
        <v>80</v>
      </c>
      <c r="F136" s="27">
        <v>80</v>
      </c>
      <c r="G136" s="27">
        <v>90</v>
      </c>
      <c r="H136" s="27">
        <v>80</v>
      </c>
      <c r="I136" s="27">
        <v>100</v>
      </c>
      <c r="J136" s="27">
        <v>80</v>
      </c>
      <c r="K136" s="27">
        <v>80</v>
      </c>
      <c r="L136" s="28">
        <f t="shared" si="7"/>
        <v>900</v>
      </c>
    </row>
    <row r="137" spans="1:12">
      <c r="A137" s="35"/>
      <c r="B137" s="35"/>
      <c r="C137" s="27"/>
      <c r="D137" s="27"/>
      <c r="E137" s="27"/>
      <c r="F137" s="27"/>
      <c r="G137" s="27"/>
      <c r="H137" s="27"/>
      <c r="I137" s="27"/>
      <c r="J137" s="27"/>
      <c r="K137" s="27"/>
      <c r="L137" s="28">
        <f t="shared" si="7"/>
        <v>0</v>
      </c>
    </row>
    <row r="138" spans="1:12">
      <c r="A138" s="15"/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8">
        <f t="shared" si="7"/>
        <v>0</v>
      </c>
    </row>
    <row r="139" spans="1:12">
      <c r="A139" s="13"/>
      <c r="B139" s="26"/>
      <c r="C139" s="27"/>
      <c r="D139" s="27"/>
      <c r="E139" s="27"/>
      <c r="F139" s="27"/>
      <c r="G139" s="27"/>
      <c r="H139" s="27"/>
      <c r="I139" s="27"/>
      <c r="J139" s="27"/>
      <c r="K139" s="27"/>
      <c r="L139" s="28">
        <f t="shared" si="7"/>
        <v>0</v>
      </c>
    </row>
    <row r="140" spans="1:12">
      <c r="A140" s="13"/>
      <c r="B140" s="26"/>
      <c r="C140" s="27"/>
      <c r="D140" s="27"/>
      <c r="E140" s="27"/>
      <c r="F140" s="27"/>
      <c r="G140" s="27"/>
      <c r="H140" s="27"/>
      <c r="I140" s="27"/>
      <c r="J140" s="27"/>
      <c r="K140" s="27"/>
      <c r="L140" s="28">
        <f t="shared" si="7"/>
        <v>0</v>
      </c>
    </row>
    <row r="141" spans="1:12">
      <c r="A141" s="13"/>
      <c r="B141" s="26"/>
      <c r="C141" s="27"/>
      <c r="D141" s="27"/>
      <c r="E141" s="27"/>
      <c r="F141" s="27"/>
      <c r="G141" s="27"/>
      <c r="H141" s="27"/>
      <c r="I141" s="27"/>
      <c r="J141" s="27"/>
      <c r="K141" s="27"/>
      <c r="L141" s="28">
        <f t="shared" si="7"/>
        <v>0</v>
      </c>
    </row>
    <row r="142" spans="1:12">
      <c r="A142" s="19"/>
      <c r="B142" s="26"/>
      <c r="C142" s="27"/>
      <c r="D142" s="27"/>
      <c r="E142" s="27"/>
      <c r="F142" s="27"/>
      <c r="G142" s="27"/>
      <c r="H142" s="27"/>
      <c r="I142" s="27"/>
      <c r="J142" s="27"/>
      <c r="K142" s="27"/>
      <c r="L142" s="28">
        <f t="shared" si="7"/>
        <v>0</v>
      </c>
    </row>
    <row r="143" spans="1:12">
      <c r="A143" s="13"/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8">
        <f t="shared" si="7"/>
        <v>0</v>
      </c>
    </row>
    <row r="144" spans="1:12">
      <c r="A144" s="13"/>
      <c r="B144" s="26"/>
      <c r="C144" s="27"/>
      <c r="D144" s="27"/>
      <c r="E144" s="27"/>
      <c r="F144" s="27"/>
      <c r="G144" s="27"/>
      <c r="H144" s="27"/>
      <c r="I144" s="27"/>
      <c r="J144" s="27"/>
      <c r="K144" s="27"/>
      <c r="L144" s="28">
        <f t="shared" si="7"/>
        <v>0</v>
      </c>
    </row>
    <row r="145" spans="1:12">
      <c r="A145" s="18"/>
      <c r="B145" s="26"/>
      <c r="C145" s="27"/>
      <c r="D145" s="27"/>
      <c r="E145" s="27"/>
      <c r="F145" s="27"/>
      <c r="G145" s="27"/>
      <c r="H145" s="27"/>
      <c r="I145" s="27"/>
      <c r="J145" s="27"/>
      <c r="K145" s="27"/>
      <c r="L145" s="28">
        <f t="shared" si="7"/>
        <v>0</v>
      </c>
    </row>
    <row r="146" spans="1:12">
      <c r="A146" s="13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8">
        <f t="shared" si="7"/>
        <v>0</v>
      </c>
    </row>
    <row r="147" spans="1:12">
      <c r="A147" s="14"/>
      <c r="B147" s="26"/>
      <c r="C147" s="27"/>
      <c r="D147" s="27"/>
      <c r="E147" s="27"/>
      <c r="F147" s="27"/>
      <c r="G147" s="27"/>
      <c r="H147" s="27"/>
      <c r="I147" s="27"/>
      <c r="J147" s="27"/>
      <c r="K147" s="27"/>
      <c r="L147" s="28">
        <f t="shared" si="7"/>
        <v>0</v>
      </c>
    </row>
    <row r="148" spans="1:12">
      <c r="A148" s="13"/>
      <c r="B148" s="26"/>
      <c r="C148" s="27"/>
      <c r="D148" s="27"/>
      <c r="E148" s="27"/>
      <c r="F148" s="27"/>
      <c r="G148" s="27"/>
      <c r="H148" s="27"/>
      <c r="I148" s="27"/>
      <c r="J148" s="27"/>
      <c r="K148" s="27"/>
      <c r="L148" s="28">
        <f t="shared" si="7"/>
        <v>0</v>
      </c>
    </row>
    <row r="149" spans="1:12">
      <c r="A149" s="26"/>
      <c r="B149" s="26"/>
      <c r="C149" s="27"/>
      <c r="D149" s="27"/>
      <c r="E149" s="27"/>
      <c r="F149" s="27"/>
      <c r="G149" s="27"/>
      <c r="H149" s="27"/>
      <c r="I149" s="27"/>
      <c r="J149" s="27"/>
      <c r="K149" s="27"/>
      <c r="L149" s="28">
        <f t="shared" si="7"/>
        <v>0</v>
      </c>
    </row>
    <row r="150" spans="1:12">
      <c r="A150" s="26"/>
      <c r="B150" s="26"/>
      <c r="C150" s="27"/>
      <c r="D150" s="27"/>
      <c r="E150" s="27"/>
      <c r="F150" s="27"/>
      <c r="G150" s="27"/>
      <c r="H150" s="27"/>
      <c r="I150" s="27"/>
      <c r="J150" s="27"/>
      <c r="K150" s="27"/>
      <c r="L150" s="28">
        <f t="shared" si="7"/>
        <v>0</v>
      </c>
    </row>
    <row r="151" spans="1:12">
      <c r="A151" s="26"/>
      <c r="B151" s="26"/>
      <c r="C151" s="27"/>
      <c r="D151" s="27"/>
      <c r="E151" s="27"/>
      <c r="F151" s="27"/>
      <c r="G151" s="27"/>
      <c r="H151" s="27"/>
      <c r="I151" s="27"/>
      <c r="J151" s="27"/>
      <c r="K151" s="27"/>
      <c r="L151" s="28">
        <f t="shared" si="7"/>
        <v>0</v>
      </c>
    </row>
    <row r="152" spans="1:12">
      <c r="A152" s="26"/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8">
        <f t="shared" si="7"/>
        <v>0</v>
      </c>
    </row>
    <row r="153" spans="1:12">
      <c r="A153" s="26"/>
      <c r="B153" s="26"/>
      <c r="C153" s="27"/>
      <c r="D153" s="27"/>
      <c r="E153" s="27"/>
      <c r="F153" s="27"/>
      <c r="G153" s="27"/>
      <c r="H153" s="27"/>
      <c r="I153" s="27"/>
      <c r="J153" s="27"/>
      <c r="K153" s="27"/>
      <c r="L153" s="28">
        <f t="shared" si="7"/>
        <v>0</v>
      </c>
    </row>
    <row r="154" spans="1:12">
      <c r="A154" s="26"/>
      <c r="B154" s="26"/>
      <c r="C154" s="27"/>
      <c r="D154" s="27"/>
      <c r="E154" s="27"/>
      <c r="F154" s="27"/>
      <c r="G154" s="27"/>
      <c r="H154" s="27"/>
      <c r="I154" s="27"/>
      <c r="J154" s="27"/>
      <c r="K154" s="27"/>
      <c r="L154" s="28">
        <f t="shared" si="7"/>
        <v>0</v>
      </c>
    </row>
    <row r="157" spans="1:12">
      <c r="A157" s="31" t="s">
        <v>86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 ht="42.75">
      <c r="A158" s="22" t="s">
        <v>0</v>
      </c>
      <c r="B158" s="22" t="s">
        <v>57</v>
      </c>
      <c r="C158" s="23" t="s">
        <v>1</v>
      </c>
      <c r="D158" s="23" t="s">
        <v>2</v>
      </c>
      <c r="E158" s="23" t="s">
        <v>9</v>
      </c>
      <c r="F158" s="23" t="s">
        <v>10</v>
      </c>
      <c r="G158" s="23" t="s">
        <v>12</v>
      </c>
      <c r="H158" s="23" t="s">
        <v>11</v>
      </c>
      <c r="I158" s="23" t="s">
        <v>4</v>
      </c>
      <c r="J158" s="23" t="s">
        <v>3</v>
      </c>
      <c r="K158" s="23" t="s">
        <v>5</v>
      </c>
      <c r="L158" s="23" t="s">
        <v>6</v>
      </c>
    </row>
    <row r="159" spans="1:12">
      <c r="A159" s="22"/>
      <c r="B159" s="22"/>
      <c r="C159" s="25">
        <v>200</v>
      </c>
      <c r="D159" s="25">
        <v>180</v>
      </c>
      <c r="E159" s="25">
        <v>60</v>
      </c>
      <c r="F159" s="25">
        <v>60</v>
      </c>
      <c r="G159" s="25">
        <v>60</v>
      </c>
      <c r="H159" s="25">
        <v>100</v>
      </c>
      <c r="I159" s="25">
        <v>60</v>
      </c>
      <c r="J159" s="25">
        <v>160</v>
      </c>
      <c r="K159" s="25">
        <v>200</v>
      </c>
      <c r="L159" s="23"/>
    </row>
    <row r="160" spans="1:12">
      <c r="A160" s="15" t="s">
        <v>52</v>
      </c>
      <c r="B160" s="13" t="s">
        <v>55</v>
      </c>
      <c r="C160" s="27">
        <v>100</v>
      </c>
      <c r="D160" s="27">
        <v>80</v>
      </c>
      <c r="E160" s="27">
        <v>40</v>
      </c>
      <c r="F160" s="27">
        <v>90</v>
      </c>
      <c r="G160" s="27">
        <v>90</v>
      </c>
      <c r="H160" s="27">
        <v>100</v>
      </c>
      <c r="I160" s="27">
        <v>60</v>
      </c>
      <c r="J160" s="27">
        <v>100</v>
      </c>
      <c r="K160" s="27">
        <v>70</v>
      </c>
      <c r="L160" s="28">
        <f>(200*C160%)+(180*D160%)+(60*E160%)+(60*F160%)+(60*G160%)+(100*H160%)+(60*I160%)+(160*J160%)+(200*K160%)</f>
        <v>912</v>
      </c>
    </row>
    <row r="161" spans="1:12">
      <c r="A161" s="13" t="s">
        <v>32</v>
      </c>
      <c r="B161" s="13" t="s">
        <v>80</v>
      </c>
      <c r="C161" s="27">
        <v>20</v>
      </c>
      <c r="D161" s="27">
        <v>20</v>
      </c>
      <c r="E161" s="27">
        <v>30</v>
      </c>
      <c r="F161" s="27">
        <v>40</v>
      </c>
      <c r="G161" s="27">
        <v>10</v>
      </c>
      <c r="H161" s="27">
        <v>10</v>
      </c>
      <c r="I161" s="27">
        <v>80</v>
      </c>
      <c r="J161" s="27">
        <v>10</v>
      </c>
      <c r="K161" s="27">
        <v>10</v>
      </c>
      <c r="L161" s="28">
        <f t="shared" ref="L161:L180" si="8">(200*C161%)+(180*D161%)+(60*E161%)+(60*F161%)+(60*G161%)+(100*H161%)+(60*I161%)+(160*J161%)+(200*K161%)</f>
        <v>218</v>
      </c>
    </row>
    <row r="162" spans="1:12">
      <c r="A162" s="13" t="s">
        <v>65</v>
      </c>
      <c r="B162" s="13" t="s">
        <v>58</v>
      </c>
      <c r="C162" s="27">
        <v>70</v>
      </c>
      <c r="D162" s="27">
        <v>30</v>
      </c>
      <c r="E162" s="27">
        <v>60</v>
      </c>
      <c r="F162" s="27">
        <v>70</v>
      </c>
      <c r="G162" s="27">
        <v>50</v>
      </c>
      <c r="H162" s="27">
        <v>40</v>
      </c>
      <c r="I162" s="27">
        <v>20</v>
      </c>
      <c r="J162" s="27">
        <v>80</v>
      </c>
      <c r="K162" s="27">
        <v>30</v>
      </c>
      <c r="L162" s="28">
        <f t="shared" si="8"/>
        <v>542</v>
      </c>
    </row>
    <row r="163" spans="1:12">
      <c r="A163" s="13" t="s">
        <v>66</v>
      </c>
      <c r="B163" s="13" t="s">
        <v>58</v>
      </c>
      <c r="C163" s="27">
        <v>90</v>
      </c>
      <c r="D163" s="27">
        <v>50</v>
      </c>
      <c r="E163" s="27">
        <v>80</v>
      </c>
      <c r="F163" s="27">
        <v>100</v>
      </c>
      <c r="G163" s="27">
        <v>70</v>
      </c>
      <c r="H163" s="27">
        <v>50</v>
      </c>
      <c r="I163" s="27">
        <v>40</v>
      </c>
      <c r="J163" s="27">
        <v>70</v>
      </c>
      <c r="K163" s="27">
        <v>40</v>
      </c>
      <c r="L163" s="28">
        <f t="shared" si="8"/>
        <v>686</v>
      </c>
    </row>
    <row r="164" spans="1:12">
      <c r="A164" s="35"/>
      <c r="B164" s="35"/>
      <c r="C164" s="27"/>
      <c r="D164" s="27"/>
      <c r="E164" s="27"/>
      <c r="F164" s="27"/>
      <c r="G164" s="27"/>
      <c r="H164" s="27"/>
      <c r="I164" s="27"/>
      <c r="J164" s="27"/>
      <c r="K164" s="27"/>
      <c r="L164" s="28">
        <f t="shared" si="8"/>
        <v>0</v>
      </c>
    </row>
    <row r="165" spans="1:12">
      <c r="A165" s="13" t="s">
        <v>20</v>
      </c>
      <c r="B165" s="16" t="s">
        <v>42</v>
      </c>
      <c r="C165" s="27">
        <v>40</v>
      </c>
      <c r="D165" s="27">
        <v>10</v>
      </c>
      <c r="E165" s="27">
        <v>50</v>
      </c>
      <c r="F165" s="27">
        <v>40</v>
      </c>
      <c r="G165" s="27">
        <v>20</v>
      </c>
      <c r="H165" s="27">
        <v>60</v>
      </c>
      <c r="I165" s="27">
        <v>50</v>
      </c>
      <c r="J165" s="27">
        <v>90</v>
      </c>
      <c r="K165" s="27">
        <v>20</v>
      </c>
      <c r="L165" s="28">
        <f t="shared" si="8"/>
        <v>438</v>
      </c>
    </row>
    <row r="166" spans="1:12">
      <c r="A166" s="13" t="s">
        <v>33</v>
      </c>
      <c r="B166" s="13" t="s">
        <v>80</v>
      </c>
      <c r="C166" s="27">
        <v>10</v>
      </c>
      <c r="D166" s="27">
        <v>90</v>
      </c>
      <c r="E166" s="27">
        <v>20</v>
      </c>
      <c r="F166" s="27">
        <v>10</v>
      </c>
      <c r="G166" s="27">
        <v>30</v>
      </c>
      <c r="H166" s="27">
        <v>90</v>
      </c>
      <c r="I166" s="27">
        <v>30</v>
      </c>
      <c r="J166" s="27">
        <v>50</v>
      </c>
      <c r="K166" s="27">
        <v>60</v>
      </c>
      <c r="L166" s="28">
        <f t="shared" si="8"/>
        <v>526</v>
      </c>
    </row>
    <row r="167" spans="1:12">
      <c r="A167" s="18" t="s">
        <v>30</v>
      </c>
      <c r="B167" s="13" t="s">
        <v>41</v>
      </c>
      <c r="C167" s="27">
        <v>50</v>
      </c>
      <c r="D167" s="27">
        <v>100</v>
      </c>
      <c r="E167" s="27">
        <v>10</v>
      </c>
      <c r="F167" s="27">
        <v>20</v>
      </c>
      <c r="G167" s="27">
        <v>80</v>
      </c>
      <c r="H167" s="27">
        <v>70</v>
      </c>
      <c r="I167" s="27">
        <v>100</v>
      </c>
      <c r="J167" s="27">
        <v>60</v>
      </c>
      <c r="K167" s="27">
        <v>100</v>
      </c>
      <c r="L167" s="28">
        <f t="shared" si="8"/>
        <v>772</v>
      </c>
    </row>
    <row r="168" spans="1:12">
      <c r="A168" s="13" t="s">
        <v>31</v>
      </c>
      <c r="B168" s="13" t="s">
        <v>58</v>
      </c>
      <c r="C168" s="27">
        <v>60</v>
      </c>
      <c r="D168" s="27">
        <v>40</v>
      </c>
      <c r="E168" s="27">
        <v>90</v>
      </c>
      <c r="F168" s="27">
        <v>80</v>
      </c>
      <c r="G168" s="27">
        <v>100</v>
      </c>
      <c r="H168" s="27">
        <v>20</v>
      </c>
      <c r="I168" s="27">
        <v>90</v>
      </c>
      <c r="J168" s="27">
        <v>20</v>
      </c>
      <c r="K168" s="27">
        <v>50</v>
      </c>
      <c r="L168" s="28">
        <f t="shared" si="8"/>
        <v>560</v>
      </c>
    </row>
    <row r="169" spans="1:12">
      <c r="A169" s="14" t="s">
        <v>15</v>
      </c>
      <c r="B169" s="13" t="s">
        <v>40</v>
      </c>
      <c r="C169" s="27">
        <v>80</v>
      </c>
      <c r="D169" s="27">
        <v>60</v>
      </c>
      <c r="E169" s="27">
        <v>80</v>
      </c>
      <c r="F169" s="27">
        <v>50</v>
      </c>
      <c r="G169" s="27">
        <v>70</v>
      </c>
      <c r="H169" s="27">
        <v>80</v>
      </c>
      <c r="I169" s="27">
        <v>70</v>
      </c>
      <c r="J169" s="27">
        <v>30</v>
      </c>
      <c r="K169" s="27">
        <v>90</v>
      </c>
      <c r="L169" s="28">
        <f t="shared" si="8"/>
        <v>738</v>
      </c>
    </row>
    <row r="170" spans="1:12">
      <c r="A170" s="13" t="s">
        <v>24</v>
      </c>
      <c r="B170" s="16" t="s">
        <v>42</v>
      </c>
      <c r="C170" s="27">
        <v>30</v>
      </c>
      <c r="D170" s="27">
        <v>70</v>
      </c>
      <c r="E170" s="27">
        <v>100</v>
      </c>
      <c r="F170" s="27">
        <v>60</v>
      </c>
      <c r="G170" s="27">
        <v>40</v>
      </c>
      <c r="H170" s="27">
        <v>30</v>
      </c>
      <c r="I170" s="27">
        <v>10</v>
      </c>
      <c r="J170" s="27">
        <v>40</v>
      </c>
      <c r="K170" s="27">
        <v>80</v>
      </c>
      <c r="L170" s="28">
        <f t="shared" si="8"/>
        <v>566</v>
      </c>
    </row>
    <row r="171" spans="1:12">
      <c r="A171" s="18"/>
      <c r="B171" s="26"/>
      <c r="C171" s="27"/>
      <c r="D171" s="27"/>
      <c r="E171" s="27"/>
      <c r="F171" s="27"/>
      <c r="G171" s="27"/>
      <c r="H171" s="27"/>
      <c r="I171" s="27"/>
      <c r="J171" s="27"/>
      <c r="K171" s="27"/>
      <c r="L171" s="28">
        <f t="shared" si="8"/>
        <v>0</v>
      </c>
    </row>
    <row r="172" spans="1:12">
      <c r="A172" s="13"/>
      <c r="B172" s="26"/>
      <c r="C172" s="27"/>
      <c r="D172" s="27"/>
      <c r="E172" s="27"/>
      <c r="F172" s="27"/>
      <c r="G172" s="27"/>
      <c r="H172" s="27"/>
      <c r="I172" s="27"/>
      <c r="J172" s="27"/>
      <c r="K172" s="27"/>
      <c r="L172" s="28">
        <f t="shared" si="8"/>
        <v>0</v>
      </c>
    </row>
    <row r="173" spans="1:12">
      <c r="A173" s="14"/>
      <c r="B173" s="26"/>
      <c r="C173" s="27"/>
      <c r="D173" s="27"/>
      <c r="E173" s="27"/>
      <c r="F173" s="27"/>
      <c r="G173" s="27"/>
      <c r="H173" s="27"/>
      <c r="I173" s="27"/>
      <c r="J173" s="27"/>
      <c r="K173" s="27"/>
      <c r="L173" s="28">
        <f t="shared" si="8"/>
        <v>0</v>
      </c>
    </row>
    <row r="174" spans="1:12">
      <c r="A174" s="13"/>
      <c r="B174" s="26"/>
      <c r="C174" s="27"/>
      <c r="D174" s="27"/>
      <c r="E174" s="27"/>
      <c r="F174" s="27"/>
      <c r="G174" s="27"/>
      <c r="H174" s="27"/>
      <c r="I174" s="27"/>
      <c r="J174" s="27"/>
      <c r="K174" s="27"/>
      <c r="L174" s="28">
        <f t="shared" si="8"/>
        <v>0</v>
      </c>
    </row>
    <row r="175" spans="1:12">
      <c r="A175" s="26"/>
      <c r="B175" s="26"/>
      <c r="C175" s="27"/>
      <c r="D175" s="27"/>
      <c r="E175" s="27"/>
      <c r="F175" s="27"/>
      <c r="G175" s="27"/>
      <c r="H175" s="27"/>
      <c r="I175" s="27"/>
      <c r="J175" s="27"/>
      <c r="K175" s="27"/>
      <c r="L175" s="28">
        <f t="shared" si="8"/>
        <v>0</v>
      </c>
    </row>
    <row r="176" spans="1:12">
      <c r="A176" s="26"/>
      <c r="B176" s="26"/>
      <c r="C176" s="27"/>
      <c r="D176" s="27"/>
      <c r="E176" s="27"/>
      <c r="F176" s="27"/>
      <c r="G176" s="27"/>
      <c r="H176" s="27"/>
      <c r="I176" s="27"/>
      <c r="J176" s="27"/>
      <c r="K176" s="27"/>
      <c r="L176" s="28">
        <f t="shared" si="8"/>
        <v>0</v>
      </c>
    </row>
    <row r="177" spans="1:12">
      <c r="A177" s="26"/>
      <c r="B177" s="26"/>
      <c r="C177" s="27"/>
      <c r="D177" s="27"/>
      <c r="E177" s="27"/>
      <c r="F177" s="27"/>
      <c r="G177" s="27"/>
      <c r="H177" s="27"/>
      <c r="I177" s="27"/>
      <c r="J177" s="27"/>
      <c r="K177" s="27"/>
      <c r="L177" s="28">
        <f t="shared" si="8"/>
        <v>0</v>
      </c>
    </row>
    <row r="178" spans="1:12">
      <c r="A178" s="26"/>
      <c r="B178" s="26"/>
      <c r="C178" s="27"/>
      <c r="D178" s="27"/>
      <c r="E178" s="27"/>
      <c r="F178" s="27"/>
      <c r="G178" s="27"/>
      <c r="H178" s="27"/>
      <c r="I178" s="27"/>
      <c r="J178" s="27"/>
      <c r="K178" s="27"/>
      <c r="L178" s="28">
        <f t="shared" si="8"/>
        <v>0</v>
      </c>
    </row>
    <row r="179" spans="1:12">
      <c r="A179" s="26"/>
      <c r="B179" s="26"/>
      <c r="C179" s="27"/>
      <c r="D179" s="27"/>
      <c r="E179" s="27"/>
      <c r="F179" s="27"/>
      <c r="G179" s="27"/>
      <c r="H179" s="27"/>
      <c r="I179" s="27"/>
      <c r="J179" s="27"/>
      <c r="K179" s="27"/>
      <c r="L179" s="28">
        <f t="shared" si="8"/>
        <v>0</v>
      </c>
    </row>
    <row r="180" spans="1:12">
      <c r="A180" s="26"/>
      <c r="B180" s="26"/>
      <c r="C180" s="27"/>
      <c r="D180" s="27"/>
      <c r="E180" s="27"/>
      <c r="F180" s="27"/>
      <c r="G180" s="27"/>
      <c r="H180" s="27"/>
      <c r="I180" s="27"/>
      <c r="J180" s="27"/>
      <c r="K180" s="27"/>
      <c r="L180" s="28">
        <f t="shared" si="8"/>
        <v>0</v>
      </c>
    </row>
    <row r="183" spans="1:12">
      <c r="A183" s="31" t="s">
        <v>87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 ht="42.75">
      <c r="A184" s="22" t="s">
        <v>0</v>
      </c>
      <c r="B184" s="22" t="s">
        <v>57</v>
      </c>
      <c r="C184" s="23" t="s">
        <v>1</v>
      </c>
      <c r="D184" s="23" t="s">
        <v>2</v>
      </c>
      <c r="E184" s="23" t="s">
        <v>9</v>
      </c>
      <c r="F184" s="23" t="s">
        <v>10</v>
      </c>
      <c r="G184" s="23" t="s">
        <v>12</v>
      </c>
      <c r="H184" s="23" t="s">
        <v>11</v>
      </c>
      <c r="I184" s="23" t="s">
        <v>4</v>
      </c>
      <c r="J184" s="23" t="s">
        <v>3</v>
      </c>
      <c r="K184" s="23" t="s">
        <v>5</v>
      </c>
      <c r="L184" s="23" t="s">
        <v>6</v>
      </c>
    </row>
    <row r="185" spans="1:12">
      <c r="A185" s="22"/>
      <c r="B185" s="22"/>
      <c r="C185" s="25">
        <v>200</v>
      </c>
      <c r="D185" s="25">
        <v>180</v>
      </c>
      <c r="E185" s="25">
        <v>60</v>
      </c>
      <c r="F185" s="25">
        <v>60</v>
      </c>
      <c r="G185" s="25">
        <v>60</v>
      </c>
      <c r="H185" s="25">
        <v>100</v>
      </c>
      <c r="I185" s="25">
        <v>60</v>
      </c>
      <c r="J185" s="25">
        <v>160</v>
      </c>
      <c r="K185" s="25">
        <v>200</v>
      </c>
      <c r="L185" s="23"/>
    </row>
    <row r="186" spans="1:12">
      <c r="A186" s="15" t="s">
        <v>51</v>
      </c>
      <c r="B186" s="13" t="s">
        <v>55</v>
      </c>
      <c r="C186" s="27">
        <v>70</v>
      </c>
      <c r="D186" s="27">
        <v>60</v>
      </c>
      <c r="E186" s="27">
        <v>70</v>
      </c>
      <c r="F186" s="27">
        <v>50</v>
      </c>
      <c r="G186" s="27">
        <v>70</v>
      </c>
      <c r="H186" s="27">
        <v>50</v>
      </c>
      <c r="I186" s="27">
        <v>70</v>
      </c>
      <c r="J186" s="27">
        <v>70</v>
      </c>
      <c r="K186" s="27">
        <v>60</v>
      </c>
      <c r="L186" s="28">
        <f>(200*C186%)+(180*D186%)+(60*E186%)+(60*F186%)+(60*G186%)+(100*H186%)+(60*I186%)+(160*J186%)+(200*K186%)</f>
        <v>686</v>
      </c>
    </row>
    <row r="187" spans="1:12">
      <c r="A187" s="13" t="s">
        <v>60</v>
      </c>
      <c r="B187" s="13" t="s">
        <v>58</v>
      </c>
      <c r="C187" s="27">
        <v>100</v>
      </c>
      <c r="D187" s="27">
        <v>100</v>
      </c>
      <c r="E187" s="27">
        <v>90</v>
      </c>
      <c r="F187" s="27">
        <v>100</v>
      </c>
      <c r="G187" s="27">
        <v>90</v>
      </c>
      <c r="H187" s="27">
        <v>100</v>
      </c>
      <c r="I187" s="27">
        <v>100</v>
      </c>
      <c r="J187" s="27">
        <v>100</v>
      </c>
      <c r="K187" s="27">
        <v>100</v>
      </c>
      <c r="L187" s="28">
        <f t="shared" ref="L187:L206" si="9">(200*C187%)+(180*D187%)+(60*E187%)+(60*F187%)+(60*G187%)+(100*H187%)+(60*I187%)+(160*J187%)+(200*K187%)</f>
        <v>1068</v>
      </c>
    </row>
    <row r="188" spans="1:12">
      <c r="A188" s="13" t="s">
        <v>61</v>
      </c>
      <c r="B188" s="13" t="s">
        <v>58</v>
      </c>
      <c r="C188" s="27">
        <v>90</v>
      </c>
      <c r="D188" s="27">
        <v>90</v>
      </c>
      <c r="E188" s="27">
        <v>70</v>
      </c>
      <c r="F188" s="27">
        <v>40</v>
      </c>
      <c r="G188" s="27">
        <v>50</v>
      </c>
      <c r="H188" s="27">
        <v>40</v>
      </c>
      <c r="I188" s="27">
        <v>40</v>
      </c>
      <c r="J188" s="27">
        <v>30</v>
      </c>
      <c r="K188" s="27">
        <v>80</v>
      </c>
      <c r="L188" s="28">
        <f t="shared" si="9"/>
        <v>710</v>
      </c>
    </row>
    <row r="189" spans="1:12">
      <c r="A189" s="19" t="s">
        <v>77</v>
      </c>
      <c r="B189" s="13" t="s">
        <v>78</v>
      </c>
      <c r="C189" s="27">
        <v>80</v>
      </c>
      <c r="D189" s="27">
        <v>80</v>
      </c>
      <c r="E189" s="27">
        <v>100</v>
      </c>
      <c r="F189" s="27">
        <v>90</v>
      </c>
      <c r="G189" s="27">
        <v>80</v>
      </c>
      <c r="H189" s="27">
        <v>90</v>
      </c>
      <c r="I189" s="27">
        <v>100</v>
      </c>
      <c r="J189" s="27">
        <v>40</v>
      </c>
      <c r="K189" s="27">
        <v>90</v>
      </c>
      <c r="L189" s="28">
        <f t="shared" si="9"/>
        <v>860</v>
      </c>
    </row>
    <row r="190" spans="1:12">
      <c r="A190" s="13" t="s">
        <v>25</v>
      </c>
      <c r="B190" s="16" t="s">
        <v>42</v>
      </c>
      <c r="C190" s="27">
        <v>50</v>
      </c>
      <c r="D190" s="27">
        <v>30</v>
      </c>
      <c r="E190" s="27">
        <v>30</v>
      </c>
      <c r="F190" s="27">
        <v>30</v>
      </c>
      <c r="G190" s="27">
        <v>60</v>
      </c>
      <c r="H190" s="27">
        <v>70</v>
      </c>
      <c r="I190" s="27">
        <v>50</v>
      </c>
      <c r="J190" s="27">
        <v>90</v>
      </c>
      <c r="K190" s="27">
        <v>30</v>
      </c>
      <c r="L190" s="28">
        <f t="shared" si="9"/>
        <v>530</v>
      </c>
    </row>
    <row r="191" spans="1:12">
      <c r="A191" s="15" t="s">
        <v>48</v>
      </c>
      <c r="B191" s="13" t="s">
        <v>55</v>
      </c>
      <c r="C191" s="27">
        <v>40</v>
      </c>
      <c r="D191" s="27">
        <v>50</v>
      </c>
      <c r="E191" s="27">
        <v>80</v>
      </c>
      <c r="F191" s="27">
        <v>70</v>
      </c>
      <c r="G191" s="27">
        <v>100</v>
      </c>
      <c r="H191" s="27">
        <v>60</v>
      </c>
      <c r="I191" s="27">
        <v>60</v>
      </c>
      <c r="J191" s="27">
        <v>70</v>
      </c>
      <c r="K191" s="27">
        <v>70</v>
      </c>
      <c r="L191" s="28">
        <f t="shared" si="9"/>
        <v>668</v>
      </c>
    </row>
    <row r="192" spans="1:12">
      <c r="A192" s="15" t="s">
        <v>49</v>
      </c>
      <c r="B192" s="13" t="s">
        <v>55</v>
      </c>
      <c r="C192" s="27">
        <v>60</v>
      </c>
      <c r="D192" s="27">
        <v>40</v>
      </c>
      <c r="E192" s="27">
        <v>50</v>
      </c>
      <c r="F192" s="27">
        <v>70</v>
      </c>
      <c r="G192" s="27">
        <v>40</v>
      </c>
      <c r="H192" s="27">
        <v>30</v>
      </c>
      <c r="I192" s="27">
        <v>30</v>
      </c>
      <c r="J192" s="27">
        <v>50</v>
      </c>
      <c r="K192" s="27">
        <v>40</v>
      </c>
      <c r="L192" s="28">
        <f t="shared" si="9"/>
        <v>496</v>
      </c>
    </row>
    <row r="193" spans="1:12">
      <c r="A193" s="15" t="s">
        <v>50</v>
      </c>
      <c r="B193" s="13" t="s">
        <v>55</v>
      </c>
      <c r="C193" s="27">
        <v>30</v>
      </c>
      <c r="D193" s="27">
        <v>70</v>
      </c>
      <c r="E193" s="27">
        <v>40</v>
      </c>
      <c r="F193" s="27">
        <v>80</v>
      </c>
      <c r="G193" s="27">
        <v>60</v>
      </c>
      <c r="H193" s="27">
        <v>80</v>
      </c>
      <c r="I193" s="27">
        <v>80</v>
      </c>
      <c r="J193" s="27">
        <v>80</v>
      </c>
      <c r="K193" s="27">
        <v>50</v>
      </c>
      <c r="L193" s="28">
        <f t="shared" si="9"/>
        <v>650</v>
      </c>
    </row>
    <row r="194" spans="1:12">
      <c r="A194" s="35"/>
      <c r="B194" s="35"/>
      <c r="C194" s="27"/>
      <c r="D194" s="27"/>
      <c r="E194" s="27"/>
      <c r="F194" s="27"/>
      <c r="G194" s="27"/>
      <c r="H194" s="27"/>
      <c r="I194" s="27"/>
      <c r="J194" s="27"/>
      <c r="K194" s="27"/>
      <c r="L194" s="28">
        <f t="shared" si="9"/>
        <v>0</v>
      </c>
    </row>
    <row r="195" spans="1:12">
      <c r="A195" s="37"/>
      <c r="B195" s="35"/>
      <c r="C195" s="27"/>
      <c r="D195" s="27"/>
      <c r="E195" s="27"/>
      <c r="F195" s="27"/>
      <c r="G195" s="27"/>
      <c r="H195" s="27"/>
      <c r="I195" s="27"/>
      <c r="J195" s="27"/>
      <c r="K195" s="27"/>
      <c r="L195" s="28">
        <f t="shared" si="9"/>
        <v>0</v>
      </c>
    </row>
    <row r="196" spans="1:12">
      <c r="A196" s="35"/>
      <c r="B196" s="38"/>
      <c r="C196" s="27"/>
      <c r="D196" s="27"/>
      <c r="E196" s="27"/>
      <c r="F196" s="27"/>
      <c r="G196" s="27"/>
      <c r="H196" s="27"/>
      <c r="I196" s="27"/>
      <c r="J196" s="27"/>
      <c r="K196" s="27"/>
      <c r="L196" s="28">
        <f t="shared" si="9"/>
        <v>0</v>
      </c>
    </row>
    <row r="197" spans="1:12">
      <c r="A197" s="35"/>
      <c r="B197" s="38"/>
      <c r="C197" s="27"/>
      <c r="D197" s="27"/>
      <c r="E197" s="27"/>
      <c r="F197" s="27"/>
      <c r="G197" s="27"/>
      <c r="H197" s="27"/>
      <c r="I197" s="27"/>
      <c r="J197" s="27"/>
      <c r="K197" s="27"/>
      <c r="L197" s="28">
        <f t="shared" si="9"/>
        <v>0</v>
      </c>
    </row>
    <row r="198" spans="1:12">
      <c r="A198" s="35"/>
      <c r="B198" s="38"/>
      <c r="C198" s="27"/>
      <c r="D198" s="27"/>
      <c r="E198" s="27"/>
      <c r="F198" s="27"/>
      <c r="G198" s="27"/>
      <c r="H198" s="27"/>
      <c r="I198" s="27"/>
      <c r="J198" s="27"/>
      <c r="K198" s="27"/>
      <c r="L198" s="28">
        <f t="shared" si="9"/>
        <v>0</v>
      </c>
    </row>
    <row r="199" spans="1:12">
      <c r="A199" s="36"/>
      <c r="B199" s="38"/>
      <c r="C199" s="27"/>
      <c r="D199" s="27"/>
      <c r="E199" s="27"/>
      <c r="F199" s="27"/>
      <c r="G199" s="27"/>
      <c r="H199" s="27"/>
      <c r="I199" s="27"/>
      <c r="J199" s="27"/>
      <c r="K199" s="27"/>
      <c r="L199" s="28">
        <f t="shared" si="9"/>
        <v>0</v>
      </c>
    </row>
    <row r="200" spans="1:12">
      <c r="A200" s="36"/>
      <c r="B200" s="38"/>
      <c r="C200" s="27"/>
      <c r="D200" s="27"/>
      <c r="E200" s="27"/>
      <c r="F200" s="27"/>
      <c r="G200" s="27"/>
      <c r="H200" s="27"/>
      <c r="I200" s="27"/>
      <c r="J200" s="27"/>
      <c r="K200" s="27"/>
      <c r="L200" s="28">
        <f t="shared" si="9"/>
        <v>0</v>
      </c>
    </row>
    <row r="201" spans="1:12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8">
        <f t="shared" si="9"/>
        <v>0</v>
      </c>
    </row>
    <row r="202" spans="1:12">
      <c r="A202" s="26"/>
      <c r="B202" s="26"/>
      <c r="C202" s="27"/>
      <c r="D202" s="27"/>
      <c r="E202" s="27"/>
      <c r="F202" s="27"/>
      <c r="G202" s="27"/>
      <c r="H202" s="27"/>
      <c r="I202" s="27"/>
      <c r="J202" s="27"/>
      <c r="K202" s="27"/>
      <c r="L202" s="28">
        <f t="shared" si="9"/>
        <v>0</v>
      </c>
    </row>
    <row r="203" spans="1:12">
      <c r="A203" s="26"/>
      <c r="B203" s="26"/>
      <c r="C203" s="27"/>
      <c r="D203" s="27"/>
      <c r="E203" s="27"/>
      <c r="F203" s="27"/>
      <c r="G203" s="27"/>
      <c r="H203" s="27"/>
      <c r="I203" s="27"/>
      <c r="J203" s="27"/>
      <c r="K203" s="27"/>
      <c r="L203" s="28">
        <f t="shared" si="9"/>
        <v>0</v>
      </c>
    </row>
    <row r="204" spans="1:12">
      <c r="A204" s="26"/>
      <c r="B204" s="26"/>
      <c r="C204" s="27"/>
      <c r="D204" s="27"/>
      <c r="E204" s="27"/>
      <c r="F204" s="27"/>
      <c r="G204" s="27"/>
      <c r="H204" s="27"/>
      <c r="I204" s="27"/>
      <c r="J204" s="27"/>
      <c r="K204" s="27"/>
      <c r="L204" s="28">
        <f t="shared" si="9"/>
        <v>0</v>
      </c>
    </row>
    <row r="205" spans="1:12">
      <c r="A205" s="26"/>
      <c r="B205" s="26"/>
      <c r="C205" s="27"/>
      <c r="D205" s="27"/>
      <c r="E205" s="27"/>
      <c r="F205" s="27"/>
      <c r="G205" s="27"/>
      <c r="H205" s="27"/>
      <c r="I205" s="27"/>
      <c r="J205" s="27"/>
      <c r="K205" s="27"/>
      <c r="L205" s="28">
        <f t="shared" si="9"/>
        <v>0</v>
      </c>
    </row>
    <row r="206" spans="1:12">
      <c r="A206" s="26"/>
      <c r="B206" s="26"/>
      <c r="C206" s="27"/>
      <c r="D206" s="27"/>
      <c r="E206" s="27"/>
      <c r="F206" s="27"/>
      <c r="G206" s="27"/>
      <c r="H206" s="27"/>
      <c r="I206" s="27"/>
      <c r="J206" s="27"/>
      <c r="K206" s="27"/>
      <c r="L206" s="28">
        <f t="shared" si="9"/>
        <v>0</v>
      </c>
    </row>
  </sheetData>
  <mergeCells count="8">
    <mergeCell ref="A1:L1"/>
    <mergeCell ref="A183:L183"/>
    <mergeCell ref="A79:L79"/>
    <mergeCell ref="A105:L105"/>
    <mergeCell ref="A131:L131"/>
    <mergeCell ref="A157:L157"/>
    <mergeCell ref="A27:L27"/>
    <mergeCell ref="A53:L53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9"/>
  <sheetViews>
    <sheetView workbookViewId="0">
      <selection activeCell="G2" sqref="G2:I11"/>
    </sheetView>
  </sheetViews>
  <sheetFormatPr baseColWidth="10" defaultColWidth="22.28515625" defaultRowHeight="18.75"/>
  <cols>
    <col min="1" max="1" width="5.140625" style="2" bestFit="1" customWidth="1"/>
    <col min="2" max="2" width="27.42578125" style="2" bestFit="1" customWidth="1"/>
    <col min="3" max="3" width="18.85546875" style="2" bestFit="1" customWidth="1"/>
    <col min="4" max="4" width="9.5703125" style="2" bestFit="1" customWidth="1"/>
    <col min="5" max="5" width="9" style="2" bestFit="1" customWidth="1"/>
    <col min="6" max="6" width="10.42578125" style="2" customWidth="1"/>
    <col min="7" max="7" width="19" style="2" bestFit="1" customWidth="1"/>
    <col min="8" max="8" width="18.42578125" style="2" customWidth="1"/>
    <col min="9" max="9" width="9.28515625" style="2" bestFit="1" customWidth="1"/>
    <col min="10" max="16384" width="22.28515625" style="2"/>
  </cols>
  <sheetData>
    <row r="1" spans="1:12">
      <c r="A1" s="32" t="str">
        <f>Tabelle1!A1</f>
        <v>Kategorie Junior M</v>
      </c>
      <c r="B1" s="33"/>
      <c r="C1" s="33"/>
      <c r="D1" s="33"/>
      <c r="E1" s="34"/>
      <c r="G1" s="3" t="s">
        <v>71</v>
      </c>
      <c r="H1" s="3" t="s">
        <v>57</v>
      </c>
      <c r="I1" s="3" t="s">
        <v>7</v>
      </c>
    </row>
    <row r="2" spans="1:12">
      <c r="A2" s="5" t="s">
        <v>8</v>
      </c>
      <c r="B2" s="3" t="str">
        <f>Tabelle1!A2</f>
        <v>Name</v>
      </c>
      <c r="C2" s="3" t="s">
        <v>57</v>
      </c>
      <c r="D2" s="3" t="str">
        <f>Tabelle1!L2</f>
        <v>Summe</v>
      </c>
      <c r="E2" s="6" t="s">
        <v>7</v>
      </c>
      <c r="G2" s="3"/>
      <c r="H2" s="3" t="s">
        <v>80</v>
      </c>
      <c r="I2" s="3">
        <f t="shared" ref="I2:I22" si="0">SUMIF($C$3:$C$22,H2,$E$3:$E$22)+SUMIF($C$28:$C$47,H2,$E$28:$E$47)+SUMIF($C$53:$C$72,H2,$E$53:$E$72)+SUMIF($C$78:$C$97,H2,$E$78:$E$97)+SUMIF($C$103:$C$122,H2,$E$103:$E$122)+SUMIF($C$128:$C$147,H2,$E$128:$E$147)+SUMIF($C$153:$C$172,H2,$E$153:$E$172)+SUMIF($C$178:$C$197,H2,$E$178:$E$197)</f>
        <v>1229.4615384615386</v>
      </c>
    </row>
    <row r="3" spans="1:12">
      <c r="A3" s="5">
        <v>1</v>
      </c>
      <c r="B3" s="3" t="str">
        <f>Tabelle1!A6</f>
        <v>Peer Lukas</v>
      </c>
      <c r="C3" s="3" t="str">
        <f>Tabelle1!B6</f>
        <v>ASC Sesvenna</v>
      </c>
      <c r="D3" s="4">
        <f>Tabelle1!L6</f>
        <v>978</v>
      </c>
      <c r="E3" s="6">
        <f>((300+$A$24)*($A$24-A3+1)/$A$24)</f>
        <v>304</v>
      </c>
      <c r="G3" s="3"/>
      <c r="H3" s="3" t="s">
        <v>58</v>
      </c>
      <c r="I3" s="3">
        <f t="shared" si="0"/>
        <v>1885.5384615384614</v>
      </c>
    </row>
    <row r="4" spans="1:12">
      <c r="A4" s="5">
        <v>2</v>
      </c>
      <c r="B4" s="3" t="str">
        <f>Tabelle1!A7</f>
        <v>Cappello Thomas</v>
      </c>
      <c r="C4" s="3" t="str">
        <f>Tabelle1!B7</f>
        <v>ASV Prad</v>
      </c>
      <c r="D4" s="4">
        <f>Tabelle1!L7</f>
        <v>942</v>
      </c>
      <c r="E4" s="6">
        <f t="shared" ref="E4:E7" si="1">((300+$A$24)*($A$24-A4+1)/$A$24)</f>
        <v>228</v>
      </c>
      <c r="G4" s="3"/>
      <c r="H4" s="3" t="s">
        <v>40</v>
      </c>
      <c r="I4" s="3">
        <f t="shared" si="0"/>
        <v>1053</v>
      </c>
    </row>
    <row r="5" spans="1:12">
      <c r="A5" s="5">
        <v>3</v>
      </c>
      <c r="B5" s="3" t="str">
        <f>Tabelle1!A4</f>
        <v>Brunner Julian</v>
      </c>
      <c r="C5" s="3" t="str">
        <f>Tabelle1!B4</f>
        <v>ASC Toblach</v>
      </c>
      <c r="D5" s="4">
        <f>Tabelle1!L4</f>
        <v>910</v>
      </c>
      <c r="E5" s="6">
        <f t="shared" si="1"/>
        <v>152</v>
      </c>
      <c r="G5" s="3"/>
      <c r="H5" s="3" t="s">
        <v>42</v>
      </c>
      <c r="I5" s="3">
        <f t="shared" si="0"/>
        <v>1219.6153846153848</v>
      </c>
    </row>
    <row r="6" spans="1:12">
      <c r="A6" s="5">
        <v>4</v>
      </c>
      <c r="B6" s="3" t="str">
        <f>Tabelle1!A8</f>
        <v>Oberbacher Alex</v>
      </c>
      <c r="C6" s="3" t="str">
        <f>Tabelle1!B8</f>
        <v>SC Gröden</v>
      </c>
      <c r="D6" s="4">
        <f>Tabelle1!L8</f>
        <v>848</v>
      </c>
      <c r="E6" s="6">
        <f t="shared" si="1"/>
        <v>76</v>
      </c>
      <c r="G6" s="3"/>
      <c r="H6" s="3" t="s">
        <v>68</v>
      </c>
      <c r="I6" s="3">
        <f t="shared" si="0"/>
        <v>465</v>
      </c>
      <c r="K6" s="1"/>
      <c r="L6" s="1"/>
    </row>
    <row r="7" spans="1:12">
      <c r="A7" s="5">
        <v>5</v>
      </c>
      <c r="B7" s="3">
        <f>Tabelle1!A5</f>
        <v>0</v>
      </c>
      <c r="C7" s="3">
        <f>Tabelle1!B5</f>
        <v>0</v>
      </c>
      <c r="D7" s="4">
        <f>Tabelle1!L5</f>
        <v>0</v>
      </c>
      <c r="E7" s="6">
        <f t="shared" si="1"/>
        <v>0</v>
      </c>
      <c r="G7" s="3"/>
      <c r="H7" s="3" t="s">
        <v>55</v>
      </c>
      <c r="I7" s="3">
        <f t="shared" si="0"/>
        <v>1123.5</v>
      </c>
    </row>
    <row r="8" spans="1:12">
      <c r="A8" s="5">
        <v>6</v>
      </c>
      <c r="B8" s="3">
        <f>Tabelle1!A9</f>
        <v>0</v>
      </c>
      <c r="C8" s="3">
        <f>Tabelle1!B9</f>
        <v>0</v>
      </c>
      <c r="D8" s="4">
        <f>Tabelle1!L9</f>
        <v>0</v>
      </c>
      <c r="E8" s="6">
        <v>0</v>
      </c>
      <c r="G8" s="3"/>
      <c r="H8" s="3" t="s">
        <v>43</v>
      </c>
      <c r="I8" s="3">
        <f t="shared" si="0"/>
        <v>822.61538461538464</v>
      </c>
    </row>
    <row r="9" spans="1:12">
      <c r="A9" s="5">
        <v>7</v>
      </c>
      <c r="B9" s="3">
        <f>Tabelle1!A10</f>
        <v>0</v>
      </c>
      <c r="C9" s="3">
        <f>Tabelle1!B10</f>
        <v>0</v>
      </c>
      <c r="D9" s="4">
        <f>Tabelle1!L10</f>
        <v>0</v>
      </c>
      <c r="E9" s="6">
        <v>0</v>
      </c>
      <c r="G9" s="3"/>
      <c r="H9" s="3" t="s">
        <v>41</v>
      </c>
      <c r="I9" s="3">
        <f t="shared" si="0"/>
        <v>592</v>
      </c>
    </row>
    <row r="10" spans="1:12">
      <c r="A10" s="5">
        <v>8</v>
      </c>
      <c r="B10" s="3">
        <f>Tabelle1!A11</f>
        <v>0</v>
      </c>
      <c r="C10" s="3">
        <f>Tabelle1!B11</f>
        <v>0</v>
      </c>
      <c r="D10" s="4">
        <f>Tabelle1!L11</f>
        <v>0</v>
      </c>
      <c r="E10" s="6">
        <v>0</v>
      </c>
      <c r="G10" s="3"/>
      <c r="H10" s="3" t="s">
        <v>78</v>
      </c>
      <c r="I10" s="3">
        <f t="shared" si="0"/>
        <v>996.34615384615381</v>
      </c>
    </row>
    <row r="11" spans="1:12">
      <c r="A11" s="5">
        <v>9</v>
      </c>
      <c r="B11" s="3">
        <f>Tabelle1!A12</f>
        <v>0</v>
      </c>
      <c r="C11" s="3">
        <f>Tabelle1!B12</f>
        <v>0</v>
      </c>
      <c r="D11" s="4">
        <f>Tabelle1!L12</f>
        <v>0</v>
      </c>
      <c r="E11" s="6">
        <v>0</v>
      </c>
      <c r="G11" s="3"/>
      <c r="H11" s="3" t="s">
        <v>89</v>
      </c>
      <c r="I11" s="3">
        <f t="shared" si="0"/>
        <v>540.92307692307691</v>
      </c>
    </row>
    <row r="12" spans="1:12">
      <c r="A12" s="5">
        <v>10</v>
      </c>
      <c r="B12" s="3">
        <f>Tabelle1!A13</f>
        <v>0</v>
      </c>
      <c r="C12" s="3">
        <f>Tabelle1!B13</f>
        <v>0</v>
      </c>
      <c r="D12" s="4">
        <f>Tabelle1!L13</f>
        <v>0</v>
      </c>
      <c r="E12" s="6">
        <v>0</v>
      </c>
      <c r="G12" s="3"/>
      <c r="H12" s="3"/>
      <c r="I12" s="3" t="e">
        <f t="shared" si="0"/>
        <v>#DIV/0!</v>
      </c>
    </row>
    <row r="13" spans="1:12">
      <c r="A13" s="5">
        <v>11</v>
      </c>
      <c r="B13" s="3">
        <f>Tabelle1!A14</f>
        <v>0</v>
      </c>
      <c r="C13" s="3">
        <f>Tabelle1!B14</f>
        <v>0</v>
      </c>
      <c r="D13" s="4">
        <f>Tabelle1!L14</f>
        <v>0</v>
      </c>
      <c r="E13" s="6">
        <v>0</v>
      </c>
      <c r="G13" s="3"/>
      <c r="H13" s="3"/>
      <c r="I13" s="3" t="e">
        <f t="shared" si="0"/>
        <v>#DIV/0!</v>
      </c>
    </row>
    <row r="14" spans="1:12">
      <c r="A14" s="5">
        <v>12</v>
      </c>
      <c r="B14" s="3">
        <f>Tabelle1!A15</f>
        <v>0</v>
      </c>
      <c r="C14" s="3">
        <f>Tabelle1!B15</f>
        <v>0</v>
      </c>
      <c r="D14" s="4">
        <f>Tabelle1!L15</f>
        <v>0</v>
      </c>
      <c r="E14" s="6">
        <v>0</v>
      </c>
      <c r="G14" s="3"/>
      <c r="H14" s="3"/>
      <c r="I14" s="3" t="e">
        <f t="shared" si="0"/>
        <v>#DIV/0!</v>
      </c>
    </row>
    <row r="15" spans="1:12">
      <c r="A15" s="5">
        <v>13</v>
      </c>
      <c r="B15" s="3">
        <f>Tabelle1!A16</f>
        <v>0</v>
      </c>
      <c r="C15" s="3">
        <f>Tabelle1!B16</f>
        <v>0</v>
      </c>
      <c r="D15" s="4">
        <f>Tabelle1!L16</f>
        <v>0</v>
      </c>
      <c r="E15" s="6">
        <v>0</v>
      </c>
      <c r="G15" s="3"/>
      <c r="H15" s="3"/>
      <c r="I15" s="3" t="e">
        <f t="shared" si="0"/>
        <v>#DIV/0!</v>
      </c>
    </row>
    <row r="16" spans="1:12">
      <c r="A16" s="5">
        <v>14</v>
      </c>
      <c r="B16" s="3">
        <f>Tabelle1!A17</f>
        <v>0</v>
      </c>
      <c r="C16" s="3">
        <f>Tabelle1!B17</f>
        <v>0</v>
      </c>
      <c r="D16" s="4">
        <f>Tabelle1!L17</f>
        <v>0</v>
      </c>
      <c r="E16" s="6">
        <v>0</v>
      </c>
      <c r="G16" s="3"/>
      <c r="H16" s="3"/>
      <c r="I16" s="3" t="e">
        <f t="shared" si="0"/>
        <v>#DIV/0!</v>
      </c>
    </row>
    <row r="17" spans="1:9">
      <c r="A17" s="5">
        <v>15</v>
      </c>
      <c r="B17" s="3">
        <f>Tabelle1!A18</f>
        <v>0</v>
      </c>
      <c r="C17" s="3">
        <f>Tabelle1!B18</f>
        <v>0</v>
      </c>
      <c r="D17" s="4">
        <f>Tabelle1!L18</f>
        <v>0</v>
      </c>
      <c r="E17" s="6">
        <v>0</v>
      </c>
      <c r="G17" s="3"/>
      <c r="H17" s="3"/>
      <c r="I17" s="3" t="e">
        <f t="shared" si="0"/>
        <v>#DIV/0!</v>
      </c>
    </row>
    <row r="18" spans="1:9">
      <c r="A18" s="5">
        <v>16</v>
      </c>
      <c r="B18" s="3">
        <f>Tabelle1!A19</f>
        <v>0</v>
      </c>
      <c r="C18" s="3">
        <f>Tabelle1!B19</f>
        <v>0</v>
      </c>
      <c r="D18" s="4">
        <f>Tabelle1!L19</f>
        <v>0</v>
      </c>
      <c r="E18" s="6">
        <v>0</v>
      </c>
      <c r="G18" s="3"/>
      <c r="H18" s="3"/>
      <c r="I18" s="3" t="e">
        <f t="shared" si="0"/>
        <v>#DIV/0!</v>
      </c>
    </row>
    <row r="19" spans="1:9">
      <c r="A19" s="5">
        <v>17</v>
      </c>
      <c r="B19" s="3">
        <f>Tabelle1!A20</f>
        <v>0</v>
      </c>
      <c r="C19" s="3">
        <f>Tabelle1!B20</f>
        <v>0</v>
      </c>
      <c r="D19" s="4">
        <f>Tabelle1!L20</f>
        <v>0</v>
      </c>
      <c r="E19" s="6">
        <v>0</v>
      </c>
      <c r="G19" s="3"/>
      <c r="H19" s="3"/>
      <c r="I19" s="3" t="e">
        <f t="shared" si="0"/>
        <v>#DIV/0!</v>
      </c>
    </row>
    <row r="20" spans="1:9">
      <c r="A20" s="5">
        <v>18</v>
      </c>
      <c r="B20" s="3">
        <f>Tabelle1!A21</f>
        <v>0</v>
      </c>
      <c r="C20" s="3">
        <f>Tabelle1!B21</f>
        <v>0</v>
      </c>
      <c r="D20" s="4">
        <f>Tabelle1!L21</f>
        <v>0</v>
      </c>
      <c r="E20" s="6">
        <v>0</v>
      </c>
      <c r="G20" s="3"/>
      <c r="H20" s="3"/>
      <c r="I20" s="3" t="e">
        <f t="shared" si="0"/>
        <v>#DIV/0!</v>
      </c>
    </row>
    <row r="21" spans="1:9">
      <c r="A21" s="5">
        <v>19</v>
      </c>
      <c r="B21" s="3">
        <f>Tabelle1!A22</f>
        <v>0</v>
      </c>
      <c r="C21" s="3">
        <f>Tabelle1!B22</f>
        <v>0</v>
      </c>
      <c r="D21" s="4">
        <f>Tabelle1!L22</f>
        <v>0</v>
      </c>
      <c r="E21" s="6">
        <v>0</v>
      </c>
      <c r="G21" s="3"/>
      <c r="H21" s="3"/>
      <c r="I21" s="3" t="e">
        <f t="shared" si="0"/>
        <v>#DIV/0!</v>
      </c>
    </row>
    <row r="22" spans="1:9">
      <c r="A22" s="5">
        <v>20</v>
      </c>
      <c r="B22" s="3">
        <f>Tabelle1!A23</f>
        <v>0</v>
      </c>
      <c r="C22" s="3">
        <f>Tabelle1!B23</f>
        <v>0</v>
      </c>
      <c r="D22" s="4">
        <f>Tabelle1!L23</f>
        <v>0</v>
      </c>
      <c r="E22" s="6">
        <v>0</v>
      </c>
      <c r="G22" s="3"/>
      <c r="H22" s="3"/>
      <c r="I22" s="3" t="e">
        <f t="shared" si="0"/>
        <v>#DIV/0!</v>
      </c>
    </row>
    <row r="23" spans="1:9" ht="6" customHeight="1">
      <c r="A23" s="7"/>
      <c r="B23" s="8"/>
      <c r="C23" s="8"/>
      <c r="D23" s="8"/>
      <c r="E23" s="9"/>
    </row>
    <row r="24" spans="1:9" ht="19.5" thickBot="1">
      <c r="A24" s="10">
        <v>4</v>
      </c>
      <c r="B24" s="11" t="s">
        <v>56</v>
      </c>
      <c r="C24" s="11"/>
      <c r="D24" s="11"/>
      <c r="E24" s="12"/>
      <c r="G24" s="1"/>
      <c r="H24" s="1"/>
    </row>
    <row r="25" spans="1:9" ht="19.5" thickBot="1">
      <c r="G25" s="1"/>
      <c r="H25" s="1"/>
    </row>
    <row r="26" spans="1:9">
      <c r="A26" s="32" t="str">
        <f>Tabelle1!A27</f>
        <v>Kategorie Anwärter M</v>
      </c>
      <c r="B26" s="33"/>
      <c r="C26" s="33"/>
      <c r="D26" s="33"/>
      <c r="E26" s="34"/>
      <c r="G26" s="3" t="s">
        <v>71</v>
      </c>
      <c r="H26" s="3" t="s">
        <v>57</v>
      </c>
      <c r="I26" s="3" t="s">
        <v>7</v>
      </c>
    </row>
    <row r="27" spans="1:9">
      <c r="A27" s="5" t="s">
        <v>8</v>
      </c>
      <c r="B27" s="3" t="s">
        <v>0</v>
      </c>
      <c r="C27" s="3" t="s">
        <v>57</v>
      </c>
      <c r="D27" s="3" t="s">
        <v>6</v>
      </c>
      <c r="E27" s="6" t="s">
        <v>7</v>
      </c>
      <c r="G27" s="3">
        <v>1</v>
      </c>
      <c r="H27" s="3" t="s">
        <v>58</v>
      </c>
      <c r="I27" s="3">
        <f>SUMIF($C$3:$C$22,H27,$E$3:$E$22)+SUMIF($C$28:$C$47,H27,$E$28:$E$47)+SUMIF($C$53:$C$72,H27,$E$53:$E$72)+SUMIF($C$78:$C$97,H27,$E$78:$E$97)+SUMIF($C$103:$C$122,H27,$E$103:$E$122)+SUMIF($C$128:$C$147,H27,$E$128:$E$147)+SUMIF($C$153:$C$172,H27,$E$153:$E$172)+SUMIF($C$178:$C$197,H27,$E$178:$E$197)</f>
        <v>1885.5384615384614</v>
      </c>
    </row>
    <row r="28" spans="1:9">
      <c r="A28" s="5">
        <v>1</v>
      </c>
      <c r="B28" s="3" t="str">
        <f>Tabelle1!A34</f>
        <v>Cappello Florian</v>
      </c>
      <c r="C28" s="3" t="str">
        <f>Tabelle1!B34</f>
        <v>ASV Prad</v>
      </c>
      <c r="D28" s="4">
        <f>Tabelle1!L34</f>
        <v>1004</v>
      </c>
      <c r="E28" s="6">
        <f>((300+$A$49)*($A$49-A28+1)/$A$49)</f>
        <v>304</v>
      </c>
      <c r="G28" s="3">
        <v>2</v>
      </c>
      <c r="H28" s="3" t="s">
        <v>80</v>
      </c>
      <c r="I28" s="3">
        <f>SUMIF($C$3:$C$22,H28,$E$3:$E$22)+SUMIF($C$28:$C$47,H28,$E$28:$E$47)+SUMIF($C$53:$C$72,H28,$E$53:$E$72)+SUMIF($C$78:$C$97,H28,$E$78:$E$97)+SUMIF($C$103:$C$122,H28,$E$103:$E$122)+SUMIF($C$128:$C$147,H28,$E$128:$E$147)+SUMIF($C$153:$C$172,H28,$E$153:$E$172)+SUMIF($C$178:$C$197,H28,$E$178:$E$197)</f>
        <v>1229.4615384615386</v>
      </c>
    </row>
    <row r="29" spans="1:9">
      <c r="A29" s="5">
        <v>2</v>
      </c>
      <c r="B29" s="3" t="str">
        <f>Tabelle1!A30</f>
        <v>Stauder Sonny</v>
      </c>
      <c r="C29" s="3" t="str">
        <f>Tabelle1!B30</f>
        <v>ASC Toblach</v>
      </c>
      <c r="D29" s="4">
        <f>Tabelle1!L30</f>
        <v>990</v>
      </c>
      <c r="E29" s="6">
        <f t="shared" ref="E29:E47" si="2">((300+$A$49)*($A$49-A29+1)/$A$49)</f>
        <v>228</v>
      </c>
      <c r="G29" s="3">
        <v>3</v>
      </c>
      <c r="H29" s="3" t="s">
        <v>42</v>
      </c>
      <c r="I29" s="3">
        <f>SUMIF($C$3:$C$22,H29,$E$3:$E$22)+SUMIF($C$28:$C$47,H29,$E$28:$E$47)+SUMIF($C$53:$C$72,H29,$E$53:$E$72)+SUMIF($C$78:$C$97,H29,$E$78:$E$97)+SUMIF($C$103:$C$122,H29,$E$103:$E$122)+SUMIF($C$128:$C$147,H29,$E$128:$E$147)+SUMIF($C$153:$C$172,H29,$E$153:$E$172)+SUMIF($C$178:$C$197,H29,$E$178:$E$197)</f>
        <v>1219.6153846153848</v>
      </c>
    </row>
    <row r="30" spans="1:9">
      <c r="A30" s="5">
        <v>3</v>
      </c>
      <c r="B30" s="3" t="str">
        <f>Tabelle1!A33</f>
        <v xml:space="preserve">Hellweger Michael </v>
      </c>
      <c r="C30" s="3" t="str">
        <f>Tabelle1!B33</f>
        <v>Asv Gossensass</v>
      </c>
      <c r="D30" s="4">
        <f>Tabelle1!L33</f>
        <v>916</v>
      </c>
      <c r="E30" s="6">
        <f t="shared" si="2"/>
        <v>152</v>
      </c>
      <c r="G30" s="3">
        <v>4</v>
      </c>
      <c r="H30" s="3" t="s">
        <v>55</v>
      </c>
      <c r="I30" s="3">
        <f>SUMIF($C$3:$C$22,H30,$E$3:$E$22)+SUMIF($C$28:$C$47,H30,$E$28:$E$47)+SUMIF($C$53:$C$72,H30,$E$53:$E$72)+SUMIF($C$78:$C$97,H30,$E$78:$E$97)+SUMIF($C$103:$C$122,H30,$E$103:$E$122)+SUMIF($C$128:$C$147,H30,$E$128:$E$147)+SUMIF($C$153:$C$172,H30,$E$153:$E$172)+SUMIF($C$178:$C$197,H30,$E$178:$E$197)</f>
        <v>1123.5</v>
      </c>
    </row>
    <row r="31" spans="1:9">
      <c r="A31" s="5">
        <v>4</v>
      </c>
      <c r="B31" s="3" t="str">
        <f>Tabelle1!A32</f>
        <v xml:space="preserve">Klettenhammer Patrick </v>
      </c>
      <c r="C31" s="3" t="str">
        <f>Tabelle1!B32</f>
        <v>ASC Toblach</v>
      </c>
      <c r="D31" s="4">
        <f>Tabelle1!L32</f>
        <v>768</v>
      </c>
      <c r="E31" s="6">
        <f t="shared" si="2"/>
        <v>76</v>
      </c>
      <c r="G31" s="3">
        <v>5</v>
      </c>
      <c r="H31" s="3" t="s">
        <v>40</v>
      </c>
      <c r="I31" s="3">
        <f>SUMIF($C$3:$C$22,H31,$E$3:$E$22)+SUMIF($C$28:$C$47,H31,$E$28:$E$47)+SUMIF($C$53:$C$72,H31,$E$53:$E$72)+SUMIF($C$78:$C$97,H31,$E$78:$E$97)+SUMIF($C$103:$C$122,H31,$E$103:$E$122)+SUMIF($C$128:$C$147,H31,$E$128:$E$147)+SUMIF($C$153:$C$172,H31,$E$153:$E$172)+SUMIF($C$178:$C$197,H31,$E$178:$E$197)</f>
        <v>1053</v>
      </c>
    </row>
    <row r="32" spans="1:9">
      <c r="A32" s="5">
        <v>5</v>
      </c>
      <c r="B32" s="3">
        <f>Tabelle1!A31</f>
        <v>0</v>
      </c>
      <c r="C32" s="3">
        <f>Tabelle1!B31</f>
        <v>0</v>
      </c>
      <c r="D32" s="4">
        <f>Tabelle1!L31</f>
        <v>0</v>
      </c>
      <c r="E32" s="6">
        <f t="shared" si="2"/>
        <v>0</v>
      </c>
      <c r="G32" s="3">
        <v>6</v>
      </c>
      <c r="H32" s="3" t="s">
        <v>78</v>
      </c>
      <c r="I32" s="3">
        <f>SUMIF($C$3:$C$22,H32,$E$3:$E$22)+SUMIF($C$28:$C$47,H32,$E$28:$E$47)+SUMIF($C$53:$C$72,H32,$E$53:$E$72)+SUMIF($C$78:$C$97,H32,$E$78:$E$97)+SUMIF($C$103:$C$122,H32,$E$103:$E$122)+SUMIF($C$128:$C$147,H32,$E$128:$E$147)+SUMIF($C$153:$C$172,H32,$E$153:$E$172)+SUMIF($C$178:$C$197,H32,$E$178:$E$197)</f>
        <v>996.34615384615381</v>
      </c>
    </row>
    <row r="33" spans="1:9">
      <c r="A33" s="5">
        <v>6</v>
      </c>
      <c r="B33" s="3">
        <f>Tabelle1!A35</f>
        <v>0</v>
      </c>
      <c r="C33" s="3">
        <f>Tabelle1!B35</f>
        <v>0</v>
      </c>
      <c r="D33" s="4">
        <f>Tabelle1!L35</f>
        <v>0</v>
      </c>
      <c r="E33" s="6">
        <f t="shared" si="2"/>
        <v>-76</v>
      </c>
      <c r="G33" s="3">
        <v>7</v>
      </c>
      <c r="H33" s="3" t="s">
        <v>43</v>
      </c>
      <c r="I33" s="3">
        <f>SUMIF($C$3:$C$22,H33,$E$3:$E$22)+SUMIF($C$28:$C$47,H33,$E$28:$E$47)+SUMIF($C$53:$C$72,H33,$E$53:$E$72)+SUMIF($C$78:$C$97,H33,$E$78:$E$97)+SUMIF($C$103:$C$122,H33,$E$103:$E$122)+SUMIF($C$128:$C$147,H33,$E$128:$E$147)+SUMIF($C$153:$C$172,H33,$E$153:$E$172)+SUMIF($C$178:$C$197,H33,$E$178:$E$197)</f>
        <v>822.61538461538464</v>
      </c>
    </row>
    <row r="34" spans="1:9">
      <c r="A34" s="5">
        <v>7</v>
      </c>
      <c r="B34" s="3">
        <f>Tabelle1!A36</f>
        <v>0</v>
      </c>
      <c r="C34" s="3">
        <f>Tabelle1!B36</f>
        <v>0</v>
      </c>
      <c r="D34" s="4">
        <f>Tabelle1!L36</f>
        <v>0</v>
      </c>
      <c r="E34" s="6">
        <f t="shared" si="2"/>
        <v>-152</v>
      </c>
      <c r="G34" s="3">
        <v>8</v>
      </c>
      <c r="H34" s="3" t="s">
        <v>41</v>
      </c>
      <c r="I34" s="3">
        <f>SUMIF($C$3:$C$22,H34,$E$3:$E$22)+SUMIF($C$28:$C$47,H34,$E$28:$E$47)+SUMIF($C$53:$C$72,H34,$E$53:$E$72)+SUMIF($C$78:$C$97,H34,$E$78:$E$97)+SUMIF($C$103:$C$122,H34,$E$103:$E$122)+SUMIF($C$128:$C$147,H34,$E$128:$E$147)+SUMIF($C$153:$C$172,H34,$E$153:$E$172)+SUMIF($C$178:$C$197,H34,$E$178:$E$197)</f>
        <v>592</v>
      </c>
    </row>
    <row r="35" spans="1:9">
      <c r="A35" s="5">
        <v>8</v>
      </c>
      <c r="B35" s="3">
        <f>Tabelle1!A37</f>
        <v>0</v>
      </c>
      <c r="C35" s="3">
        <f>Tabelle1!B37</f>
        <v>0</v>
      </c>
      <c r="D35" s="4">
        <f>Tabelle1!L37</f>
        <v>0</v>
      </c>
      <c r="E35" s="6">
        <f t="shared" si="2"/>
        <v>-228</v>
      </c>
      <c r="G35" s="3">
        <v>9</v>
      </c>
      <c r="H35" s="3" t="s">
        <v>89</v>
      </c>
      <c r="I35" s="3">
        <f>SUMIF($C$3:$C$22,H35,$E$3:$E$22)+SUMIF($C$28:$C$47,H35,$E$28:$E$47)+SUMIF($C$53:$C$72,H35,$E$53:$E$72)+SUMIF($C$78:$C$97,H35,$E$78:$E$97)+SUMIF($C$103:$C$122,H35,$E$103:$E$122)+SUMIF($C$128:$C$147,H35,$E$128:$E$147)+SUMIF($C$153:$C$172,H35,$E$153:$E$172)+SUMIF($C$178:$C$197,H35,$E$178:$E$197)</f>
        <v>540.92307692307691</v>
      </c>
    </row>
    <row r="36" spans="1:9">
      <c r="A36" s="5">
        <v>9</v>
      </c>
      <c r="B36" s="3">
        <f>Tabelle1!A38</f>
        <v>0</v>
      </c>
      <c r="C36" s="3">
        <f>Tabelle1!B38</f>
        <v>0</v>
      </c>
      <c r="D36" s="4">
        <f>Tabelle1!L38</f>
        <v>0</v>
      </c>
      <c r="E36" s="6">
        <f t="shared" si="2"/>
        <v>-304</v>
      </c>
      <c r="G36" s="3">
        <v>10</v>
      </c>
      <c r="H36" s="3" t="s">
        <v>68</v>
      </c>
      <c r="I36" s="3">
        <f>SUMIF($C$3:$C$22,H36,$E$3:$E$22)+SUMIF($C$28:$C$47,H36,$E$28:$E$47)+SUMIF($C$53:$C$72,H36,$E$53:$E$72)+SUMIF($C$78:$C$97,H36,$E$78:$E$97)+SUMIF($C$103:$C$122,H36,$E$103:$E$122)+SUMIF($C$128:$C$147,H36,$E$128:$E$147)+SUMIF($C$153:$C$172,H36,$E$153:$E$172)+SUMIF($C$178:$C$197,H36,$E$178:$E$197)</f>
        <v>465</v>
      </c>
    </row>
    <row r="37" spans="1:9">
      <c r="A37" s="5">
        <v>10</v>
      </c>
      <c r="B37" s="3">
        <f>Tabelle1!A39</f>
        <v>0</v>
      </c>
      <c r="C37" s="3">
        <f>Tabelle1!B39</f>
        <v>0</v>
      </c>
      <c r="D37" s="4">
        <f>Tabelle1!L39</f>
        <v>0</v>
      </c>
      <c r="E37" s="6">
        <f t="shared" si="2"/>
        <v>-380</v>
      </c>
      <c r="G37" s="3">
        <v>11</v>
      </c>
      <c r="H37" s="3"/>
      <c r="I37" s="3" t="e">
        <f t="shared" ref="I27:I47" si="3">SUMIF($C$3:$C$22,H37,$E$3:$E$22)+SUMIF($C$28:$C$47,H37,$E$28:$E$47)+SUMIF($C$53:$C$72,H37,$E$53:$E$72)+SUMIF($C$78:$C$97,H37,$E$78:$E$97)+SUMIF($C$103:$C$122,H37,$E$103:$E$122)+SUMIF($C$128:$C$147,H37,$E$128:$E$147)+SUMIF($C$153:$C$172,H37,$E$153:$E$172)+SUMIF($C$178:$C$197,H37,$E$178:$E$197)</f>
        <v>#DIV/0!</v>
      </c>
    </row>
    <row r="38" spans="1:9">
      <c r="A38" s="5">
        <v>11</v>
      </c>
      <c r="B38" s="3">
        <f>Tabelle1!A40</f>
        <v>0</v>
      </c>
      <c r="C38" s="3">
        <f>Tabelle1!B40</f>
        <v>0</v>
      </c>
      <c r="D38" s="4">
        <f>Tabelle1!L40</f>
        <v>0</v>
      </c>
      <c r="E38" s="6">
        <f t="shared" si="2"/>
        <v>-456</v>
      </c>
      <c r="G38" s="3">
        <v>12</v>
      </c>
      <c r="H38" s="3"/>
      <c r="I38" s="3" t="e">
        <f t="shared" si="3"/>
        <v>#DIV/0!</v>
      </c>
    </row>
    <row r="39" spans="1:9">
      <c r="A39" s="5">
        <v>12</v>
      </c>
      <c r="B39" s="3">
        <f>Tabelle1!A41</f>
        <v>0</v>
      </c>
      <c r="C39" s="3">
        <f>Tabelle1!B41</f>
        <v>0</v>
      </c>
      <c r="D39" s="4">
        <f>Tabelle1!L41</f>
        <v>0</v>
      </c>
      <c r="E39" s="6">
        <f t="shared" si="2"/>
        <v>-532</v>
      </c>
      <c r="G39" s="3">
        <v>13</v>
      </c>
      <c r="H39" s="3"/>
      <c r="I39" s="3" t="e">
        <f t="shared" si="3"/>
        <v>#DIV/0!</v>
      </c>
    </row>
    <row r="40" spans="1:9">
      <c r="A40" s="5">
        <v>13</v>
      </c>
      <c r="B40" s="3">
        <f>Tabelle1!A42</f>
        <v>0</v>
      </c>
      <c r="C40" s="3">
        <f>Tabelle1!B42</f>
        <v>0</v>
      </c>
      <c r="D40" s="4">
        <f>Tabelle1!L42</f>
        <v>0</v>
      </c>
      <c r="E40" s="6">
        <f t="shared" si="2"/>
        <v>-608</v>
      </c>
      <c r="G40" s="3">
        <v>14</v>
      </c>
      <c r="H40" s="3"/>
      <c r="I40" s="3" t="e">
        <f t="shared" si="3"/>
        <v>#DIV/0!</v>
      </c>
    </row>
    <row r="41" spans="1:9">
      <c r="A41" s="5">
        <v>14</v>
      </c>
      <c r="B41" s="3">
        <f>Tabelle1!A43</f>
        <v>0</v>
      </c>
      <c r="C41" s="3">
        <f>Tabelle1!B43</f>
        <v>0</v>
      </c>
      <c r="D41" s="4">
        <f>Tabelle1!L43</f>
        <v>0</v>
      </c>
      <c r="E41" s="6">
        <f t="shared" si="2"/>
        <v>-684</v>
      </c>
      <c r="G41" s="3">
        <v>15</v>
      </c>
      <c r="H41" s="3"/>
      <c r="I41" s="3" t="e">
        <f t="shared" si="3"/>
        <v>#DIV/0!</v>
      </c>
    </row>
    <row r="42" spans="1:9">
      <c r="A42" s="5">
        <v>15</v>
      </c>
      <c r="B42" s="3">
        <f>Tabelle1!A44</f>
        <v>0</v>
      </c>
      <c r="C42" s="3">
        <f>Tabelle1!B44</f>
        <v>0</v>
      </c>
      <c r="D42" s="4">
        <f>Tabelle1!L44</f>
        <v>0</v>
      </c>
      <c r="E42" s="6">
        <f t="shared" si="2"/>
        <v>-760</v>
      </c>
      <c r="G42" s="3">
        <v>16</v>
      </c>
      <c r="H42" s="3"/>
      <c r="I42" s="3" t="e">
        <f t="shared" si="3"/>
        <v>#DIV/0!</v>
      </c>
    </row>
    <row r="43" spans="1:9">
      <c r="A43" s="5">
        <v>16</v>
      </c>
      <c r="B43" s="3">
        <f>Tabelle1!A45</f>
        <v>0</v>
      </c>
      <c r="C43" s="3">
        <f>Tabelle1!B45</f>
        <v>0</v>
      </c>
      <c r="D43" s="4">
        <f>Tabelle1!L45</f>
        <v>0</v>
      </c>
      <c r="E43" s="6">
        <f t="shared" si="2"/>
        <v>-836</v>
      </c>
      <c r="G43" s="3">
        <v>17</v>
      </c>
      <c r="H43" s="3"/>
      <c r="I43" s="3" t="e">
        <f t="shared" si="3"/>
        <v>#DIV/0!</v>
      </c>
    </row>
    <row r="44" spans="1:9">
      <c r="A44" s="5">
        <v>17</v>
      </c>
      <c r="B44" s="3">
        <f>Tabelle1!A46</f>
        <v>0</v>
      </c>
      <c r="C44" s="3">
        <f>Tabelle1!B46</f>
        <v>0</v>
      </c>
      <c r="D44" s="4">
        <f>Tabelle1!L46</f>
        <v>0</v>
      </c>
      <c r="E44" s="6">
        <f t="shared" si="2"/>
        <v>-912</v>
      </c>
      <c r="G44" s="3">
        <v>18</v>
      </c>
      <c r="H44" s="3"/>
      <c r="I44" s="3" t="e">
        <f t="shared" si="3"/>
        <v>#DIV/0!</v>
      </c>
    </row>
    <row r="45" spans="1:9">
      <c r="A45" s="5">
        <v>18</v>
      </c>
      <c r="B45" s="3">
        <f>Tabelle1!A47</f>
        <v>0</v>
      </c>
      <c r="C45" s="3">
        <f>Tabelle1!B47</f>
        <v>0</v>
      </c>
      <c r="D45" s="4">
        <f>Tabelle1!L47</f>
        <v>0</v>
      </c>
      <c r="E45" s="6">
        <f t="shared" si="2"/>
        <v>-988</v>
      </c>
      <c r="G45" s="3">
        <v>19</v>
      </c>
      <c r="H45" s="3"/>
      <c r="I45" s="3" t="e">
        <f t="shared" si="3"/>
        <v>#DIV/0!</v>
      </c>
    </row>
    <row r="46" spans="1:9">
      <c r="A46" s="5">
        <v>19</v>
      </c>
      <c r="B46" s="3">
        <f>Tabelle1!A48</f>
        <v>0</v>
      </c>
      <c r="C46" s="3">
        <f>Tabelle1!B48</f>
        <v>0</v>
      </c>
      <c r="D46" s="4">
        <f>Tabelle1!L48</f>
        <v>0</v>
      </c>
      <c r="E46" s="6">
        <f t="shared" si="2"/>
        <v>-1064</v>
      </c>
      <c r="G46" s="3">
        <v>20</v>
      </c>
      <c r="H46" s="3"/>
      <c r="I46" s="3" t="e">
        <f t="shared" si="3"/>
        <v>#DIV/0!</v>
      </c>
    </row>
    <row r="47" spans="1:9">
      <c r="A47" s="5">
        <v>20</v>
      </c>
      <c r="B47" s="3">
        <f>Tabelle1!A49</f>
        <v>0</v>
      </c>
      <c r="C47" s="3">
        <f>Tabelle1!B49</f>
        <v>0</v>
      </c>
      <c r="D47" s="4">
        <f>Tabelle1!L49</f>
        <v>0</v>
      </c>
      <c r="E47" s="6">
        <f t="shared" si="2"/>
        <v>-1140</v>
      </c>
      <c r="G47" s="3">
        <v>21</v>
      </c>
      <c r="H47" s="3"/>
      <c r="I47" s="3" t="e">
        <f t="shared" si="3"/>
        <v>#DIV/0!</v>
      </c>
    </row>
    <row r="48" spans="1:9" ht="4.5" customHeight="1">
      <c r="A48" s="7"/>
      <c r="B48" s="8"/>
      <c r="C48" s="8"/>
      <c r="D48" s="8"/>
      <c r="E48" s="9"/>
    </row>
    <row r="49" spans="1:5" ht="19.5" thickBot="1">
      <c r="A49" s="10">
        <v>4</v>
      </c>
      <c r="B49" s="11" t="s">
        <v>56</v>
      </c>
      <c r="C49" s="11"/>
      <c r="D49" s="11"/>
      <c r="E49" s="12"/>
    </row>
    <row r="50" spans="1:5" ht="19.5" thickBot="1"/>
    <row r="51" spans="1:5">
      <c r="A51" s="32" t="str">
        <f>Tabelle1!A53</f>
        <v>Kategorie Zöglinge M</v>
      </c>
      <c r="B51" s="33"/>
      <c r="C51" s="33"/>
      <c r="D51" s="33"/>
      <c r="E51" s="34"/>
    </row>
    <row r="52" spans="1:5">
      <c r="A52" s="5" t="s">
        <v>8</v>
      </c>
      <c r="B52" s="3" t="s">
        <v>0</v>
      </c>
      <c r="C52" s="3" t="s">
        <v>57</v>
      </c>
      <c r="D52" s="3" t="s">
        <v>6</v>
      </c>
      <c r="E52" s="6" t="s">
        <v>7</v>
      </c>
    </row>
    <row r="53" spans="1:5">
      <c r="A53" s="5">
        <v>1</v>
      </c>
      <c r="B53" s="3" t="str">
        <f>Tabelle1!A59</f>
        <v>Auckenthaler Philipp</v>
      </c>
      <c r="C53" s="3" t="str">
        <f>Tabelle1!B59</f>
        <v>Asv Gossensass</v>
      </c>
      <c r="D53" s="4">
        <f>Tabelle1!L59</f>
        <v>896</v>
      </c>
      <c r="E53" s="6">
        <f>((300+$A$74)*($A$74-A53+1)/$A$74)</f>
        <v>313</v>
      </c>
    </row>
    <row r="54" spans="1:5">
      <c r="A54" s="5">
        <v>2</v>
      </c>
      <c r="B54" s="3" t="str">
        <f>Tabelle1!A68</f>
        <v>Ennemoser Patrick</v>
      </c>
      <c r="C54" s="3" t="str">
        <f>Tabelle1!B68</f>
        <v>ASC Passeier</v>
      </c>
      <c r="D54" s="4">
        <f>Tabelle1!L68</f>
        <v>856</v>
      </c>
      <c r="E54" s="6">
        <f t="shared" ref="E54:E72" si="4">((300+$A$74)*($A$74-A54+1)/$A$74)</f>
        <v>288.92307692307691</v>
      </c>
    </row>
    <row r="55" spans="1:5">
      <c r="A55" s="5">
        <v>3</v>
      </c>
      <c r="B55" s="3" t="str">
        <f>Tabelle1!A57</f>
        <v>Plaikner Moritz</v>
      </c>
      <c r="C55" s="3" t="str">
        <f>Tabelle1!B57</f>
        <v>ALV Kronspur</v>
      </c>
      <c r="D55" s="4">
        <f>Tabelle1!L57</f>
        <v>644</v>
      </c>
      <c r="E55" s="6">
        <f t="shared" si="4"/>
        <v>264.84615384615387</v>
      </c>
    </row>
    <row r="56" spans="1:5">
      <c r="A56" s="5">
        <v>4</v>
      </c>
      <c r="B56" s="3" t="str">
        <f>Tabelle1!A65</f>
        <v>Sieder Fabian</v>
      </c>
      <c r="C56" s="3" t="str">
        <f>Tabelle1!B65</f>
        <v>ASV 5V Loipe</v>
      </c>
      <c r="D56" s="4">
        <f>Tabelle1!L65</f>
        <v>628</v>
      </c>
      <c r="E56" s="6">
        <f t="shared" si="4"/>
        <v>240.76923076923077</v>
      </c>
    </row>
    <row r="57" spans="1:5">
      <c r="A57" s="5">
        <v>5</v>
      </c>
      <c r="B57" s="3" t="str">
        <f>Tabelle1!A61</f>
        <v>Staffler Daniel</v>
      </c>
      <c r="C57" s="3" t="str">
        <f>Tabelle1!B61</f>
        <v>ASC Sarntal</v>
      </c>
      <c r="D57" s="4">
        <f>Tabelle1!L61</f>
        <v>546</v>
      </c>
      <c r="E57" s="6">
        <f t="shared" si="4"/>
        <v>216.69230769230768</v>
      </c>
    </row>
    <row r="58" spans="1:5">
      <c r="A58" s="5">
        <v>6</v>
      </c>
      <c r="B58" s="3" t="str">
        <f>Tabelle1!A60</f>
        <v xml:space="preserve">Obexer Jonas </v>
      </c>
      <c r="C58" s="3" t="str">
        <f>Tabelle1!B60</f>
        <v>ASV Villnöß</v>
      </c>
      <c r="D58" s="4">
        <f>Tabelle1!L60</f>
        <v>434</v>
      </c>
      <c r="E58" s="6">
        <f t="shared" si="4"/>
        <v>192.61538461538461</v>
      </c>
    </row>
    <row r="59" spans="1:5">
      <c r="A59" s="5">
        <v>7</v>
      </c>
      <c r="B59" s="3" t="str">
        <f>Tabelle1!A63</f>
        <v>Stecher Daniel</v>
      </c>
      <c r="C59" s="3" t="str">
        <f>Tabelle1!B63</f>
        <v>ASC Sesvenna</v>
      </c>
      <c r="D59" s="4">
        <f>Tabelle1!L63</f>
        <v>390</v>
      </c>
      <c r="E59" s="6">
        <f t="shared" si="4"/>
        <v>168.53846153846155</v>
      </c>
    </row>
    <row r="60" spans="1:5">
      <c r="A60" s="5">
        <v>8</v>
      </c>
      <c r="B60" s="3" t="str">
        <f>Tabelle1!A58</f>
        <v>Ciucci Alexander</v>
      </c>
      <c r="C60" s="3" t="str">
        <f>Tabelle1!B58</f>
        <v>ASC Toblach</v>
      </c>
      <c r="D60" s="4">
        <f>Tabelle1!L58</f>
        <v>358</v>
      </c>
      <c r="E60" s="6">
        <f t="shared" si="4"/>
        <v>144.46153846153845</v>
      </c>
    </row>
    <row r="61" spans="1:5">
      <c r="A61" s="5">
        <v>9</v>
      </c>
      <c r="B61" s="3" t="str">
        <f>Tabelle1!A66</f>
        <v>Kasslatter Gabriel</v>
      </c>
      <c r="C61" s="3" t="str">
        <f>Tabelle1!B66</f>
        <v>SC Gröden</v>
      </c>
      <c r="D61" s="4">
        <f>Tabelle1!L66</f>
        <v>302</v>
      </c>
      <c r="E61" s="6">
        <f t="shared" si="4"/>
        <v>120.38461538461539</v>
      </c>
    </row>
    <row r="62" spans="1:5">
      <c r="A62" s="5">
        <v>10</v>
      </c>
      <c r="B62" s="3" t="str">
        <f>Tabelle1!A62</f>
        <v xml:space="preserve">Gross Phillip </v>
      </c>
      <c r="C62" s="3" t="str">
        <f>Tabelle1!B62</f>
        <v>ASC Sarntal</v>
      </c>
      <c r="D62" s="4">
        <f>Tabelle1!L62</f>
        <v>290</v>
      </c>
      <c r="E62" s="6">
        <f t="shared" si="4"/>
        <v>96.307692307692307</v>
      </c>
    </row>
    <row r="63" spans="1:5">
      <c r="A63" s="5">
        <v>11</v>
      </c>
      <c r="B63" s="3" t="str">
        <f>Tabelle1!A67</f>
        <v>Ploner Flavio</v>
      </c>
      <c r="C63" s="3" t="str">
        <f>Tabelle1!B67</f>
        <v>SC Gröden</v>
      </c>
      <c r="D63" s="4">
        <f>Tabelle1!L67</f>
        <v>270</v>
      </c>
      <c r="E63" s="6">
        <f t="shared" si="4"/>
        <v>72.230769230769226</v>
      </c>
    </row>
    <row r="64" spans="1:5">
      <c r="A64" s="5">
        <v>12</v>
      </c>
      <c r="B64" s="3" t="str">
        <f>Tabelle1!A56</f>
        <v>Kastlunger David Zeno</v>
      </c>
      <c r="C64" s="3" t="str">
        <f>Tabelle1!B56</f>
        <v>ALV Kronspur</v>
      </c>
      <c r="D64" s="4">
        <f>Tabelle1!L56</f>
        <v>252</v>
      </c>
      <c r="E64" s="6">
        <f t="shared" si="4"/>
        <v>48.153846153846153</v>
      </c>
    </row>
    <row r="65" spans="1:5">
      <c r="A65" s="5">
        <v>13</v>
      </c>
      <c r="B65" s="3" t="str">
        <f>Tabelle1!A64</f>
        <v>Schuster Felix</v>
      </c>
      <c r="C65" s="3" t="str">
        <f>Tabelle1!B64</f>
        <v>ASV 5V Loipe</v>
      </c>
      <c r="D65" s="4">
        <f>Tabelle1!L64</f>
        <v>150</v>
      </c>
      <c r="E65" s="6">
        <f t="shared" si="4"/>
        <v>24.076923076923077</v>
      </c>
    </row>
    <row r="66" spans="1:5">
      <c r="A66" s="5">
        <v>14</v>
      </c>
      <c r="B66" s="3">
        <f>Tabelle1!A69</f>
        <v>0</v>
      </c>
      <c r="C66" s="3">
        <f>Tabelle1!B69</f>
        <v>0</v>
      </c>
      <c r="D66" s="4">
        <f>Tabelle1!L69</f>
        <v>0</v>
      </c>
      <c r="E66" s="6">
        <f t="shared" si="4"/>
        <v>0</v>
      </c>
    </row>
    <row r="67" spans="1:5">
      <c r="A67" s="5">
        <v>15</v>
      </c>
      <c r="B67" s="3">
        <f>Tabelle1!A70</f>
        <v>0</v>
      </c>
      <c r="C67" s="3">
        <f>Tabelle1!B70</f>
        <v>0</v>
      </c>
      <c r="D67" s="4">
        <f>Tabelle1!L70</f>
        <v>0</v>
      </c>
      <c r="E67" s="6">
        <f t="shared" si="4"/>
        <v>-24.076923076923077</v>
      </c>
    </row>
    <row r="68" spans="1:5">
      <c r="A68" s="5">
        <v>16</v>
      </c>
      <c r="B68" s="3">
        <f>Tabelle1!A71</f>
        <v>0</v>
      </c>
      <c r="C68" s="3">
        <f>Tabelle1!B71</f>
        <v>0</v>
      </c>
      <c r="D68" s="4">
        <f>Tabelle1!L71</f>
        <v>0</v>
      </c>
      <c r="E68" s="6">
        <f t="shared" si="4"/>
        <v>-48.153846153846153</v>
      </c>
    </row>
    <row r="69" spans="1:5">
      <c r="A69" s="5">
        <v>17</v>
      </c>
      <c r="B69" s="3">
        <f>Tabelle1!A72</f>
        <v>0</v>
      </c>
      <c r="C69" s="3">
        <f>Tabelle1!B72</f>
        <v>0</v>
      </c>
      <c r="D69" s="4">
        <f>Tabelle1!L72</f>
        <v>0</v>
      </c>
      <c r="E69" s="6">
        <f t="shared" si="4"/>
        <v>-72.230769230769226</v>
      </c>
    </row>
    <row r="70" spans="1:5">
      <c r="A70" s="5">
        <v>18</v>
      </c>
      <c r="B70" s="3">
        <f>Tabelle1!A73</f>
        <v>0</v>
      </c>
      <c r="C70" s="3">
        <f>Tabelle1!B73</f>
        <v>0</v>
      </c>
      <c r="D70" s="4">
        <f>Tabelle1!L73</f>
        <v>0</v>
      </c>
      <c r="E70" s="6">
        <f t="shared" si="4"/>
        <v>-96.307692307692307</v>
      </c>
    </row>
    <row r="71" spans="1:5">
      <c r="A71" s="5">
        <v>19</v>
      </c>
      <c r="B71" s="3">
        <f>Tabelle1!A74</f>
        <v>0</v>
      </c>
      <c r="C71" s="3">
        <f>Tabelle1!B74</f>
        <v>0</v>
      </c>
      <c r="D71" s="4">
        <f>Tabelle1!L74</f>
        <v>0</v>
      </c>
      <c r="E71" s="6">
        <f t="shared" si="4"/>
        <v>-120.38461538461539</v>
      </c>
    </row>
    <row r="72" spans="1:5">
      <c r="A72" s="5">
        <v>20</v>
      </c>
      <c r="B72" s="3">
        <f>Tabelle1!A75</f>
        <v>0</v>
      </c>
      <c r="C72" s="3">
        <f>Tabelle1!B75</f>
        <v>0</v>
      </c>
      <c r="D72" s="4">
        <f>Tabelle1!L75</f>
        <v>0</v>
      </c>
      <c r="E72" s="6">
        <f t="shared" si="4"/>
        <v>-144.46153846153845</v>
      </c>
    </row>
    <row r="73" spans="1:5" ht="4.5" customHeight="1">
      <c r="A73" s="7"/>
      <c r="B73" s="8"/>
      <c r="C73" s="8"/>
      <c r="D73" s="8"/>
      <c r="E73" s="9"/>
    </row>
    <row r="74" spans="1:5" ht="19.5" thickBot="1">
      <c r="A74" s="10">
        <v>13</v>
      </c>
      <c r="B74" s="11" t="s">
        <v>56</v>
      </c>
      <c r="C74" s="11"/>
      <c r="D74" s="11"/>
      <c r="E74" s="12"/>
    </row>
    <row r="75" spans="1:5" ht="19.5" thickBot="1"/>
    <row r="76" spans="1:5">
      <c r="A76" s="32" t="str">
        <f>Tabelle1!A79</f>
        <v>Kategorie SChüler M</v>
      </c>
      <c r="B76" s="33"/>
      <c r="C76" s="33"/>
      <c r="D76" s="33"/>
      <c r="E76" s="34"/>
    </row>
    <row r="77" spans="1:5">
      <c r="A77" s="5" t="s">
        <v>8</v>
      </c>
      <c r="B77" s="3" t="s">
        <v>0</v>
      </c>
      <c r="C77" s="3" t="s">
        <v>57</v>
      </c>
      <c r="D77" s="3" t="s">
        <v>6</v>
      </c>
      <c r="E77" s="6" t="s">
        <v>7</v>
      </c>
    </row>
    <row r="78" spans="1:5">
      <c r="A78" s="5">
        <v>1</v>
      </c>
      <c r="B78" s="3" t="str">
        <f>Tabelle1!A86</f>
        <v xml:space="preserve">Burger Patrick     </v>
      </c>
      <c r="C78" s="3" t="str">
        <f>Tabelle1!B86</f>
        <v>ASV 5V Loipe</v>
      </c>
      <c r="D78" s="4">
        <f>Tabelle1!L86</f>
        <v>848</v>
      </c>
      <c r="E78" s="6">
        <f>((300+$A$99)*($A$99-A78+1)/$A$99)</f>
        <v>315</v>
      </c>
    </row>
    <row r="79" spans="1:5">
      <c r="A79" s="5">
        <v>2</v>
      </c>
      <c r="B79" s="3" t="str">
        <f>Tabelle1!A91</f>
        <v>Puner Lukas</v>
      </c>
      <c r="C79" s="3" t="str">
        <f>Tabelle1!B91</f>
        <v>ASV Villnöß</v>
      </c>
      <c r="D79" s="4">
        <f>Tabelle1!L91</f>
        <v>834</v>
      </c>
      <c r="E79" s="6">
        <f t="shared" ref="E79:E97" si="5">((300+$A$99)*($A$99-A79+1)/$A$99)</f>
        <v>294</v>
      </c>
    </row>
    <row r="80" spans="1:5">
      <c r="A80" s="5">
        <v>3</v>
      </c>
      <c r="B80" s="3" t="str">
        <f>Tabelle1!A82</f>
        <v>Schütz David</v>
      </c>
      <c r="C80" s="3" t="str">
        <f>Tabelle1!B82</f>
        <v>ASC Sesvenna</v>
      </c>
      <c r="D80" s="4">
        <f>Tabelle1!L82</f>
        <v>772</v>
      </c>
      <c r="E80" s="6">
        <f t="shared" si="5"/>
        <v>273</v>
      </c>
    </row>
    <row r="81" spans="1:5">
      <c r="A81" s="5">
        <v>4</v>
      </c>
      <c r="B81" s="3" t="str">
        <f>Tabelle1!A97</f>
        <v>Ennemoser Lukas</v>
      </c>
      <c r="C81" s="3" t="str">
        <f>Tabelle1!B97</f>
        <v>Asc Passeier</v>
      </c>
      <c r="D81" s="4">
        <f>Tabelle1!L97</f>
        <v>566</v>
      </c>
      <c r="E81" s="6">
        <f t="shared" si="5"/>
        <v>252</v>
      </c>
    </row>
    <row r="82" spans="1:5">
      <c r="A82" s="5">
        <v>5</v>
      </c>
      <c r="B82" s="3" t="str">
        <f>Tabelle1!A88</f>
        <v>Kostner Aaron</v>
      </c>
      <c r="C82" s="3" t="str">
        <f>Tabelle1!B88</f>
        <v>SC Gröden</v>
      </c>
      <c r="D82" s="4">
        <f>Tabelle1!L88</f>
        <v>546</v>
      </c>
      <c r="E82" s="6">
        <f t="shared" si="5"/>
        <v>231</v>
      </c>
    </row>
    <row r="83" spans="1:5">
      <c r="A83" s="5">
        <v>6</v>
      </c>
      <c r="B83" s="3" t="str">
        <f>Tabelle1!A87</f>
        <v>Wiedenhofer Lukas</v>
      </c>
      <c r="C83" s="3" t="str">
        <f>Tabelle1!B87</f>
        <v>SC Gröden</v>
      </c>
      <c r="D83" s="4">
        <f>Tabelle1!L87</f>
        <v>394</v>
      </c>
      <c r="E83" s="6">
        <f t="shared" si="5"/>
        <v>210</v>
      </c>
    </row>
    <row r="84" spans="1:5">
      <c r="A84" s="5">
        <v>7</v>
      </c>
      <c r="B84" s="3" t="str">
        <f>Tabelle1!A90</f>
        <v>Mantinger Manuel</v>
      </c>
      <c r="C84" s="3" t="str">
        <f>Tabelle1!B90</f>
        <v>ASV Villnöß</v>
      </c>
      <c r="D84" s="4">
        <f>Tabelle1!L90</f>
        <v>366</v>
      </c>
      <c r="E84" s="6">
        <f t="shared" si="5"/>
        <v>189</v>
      </c>
    </row>
    <row r="85" spans="1:5">
      <c r="A85" s="5">
        <v>8</v>
      </c>
      <c r="B85" s="3" t="str">
        <f>Tabelle1!A85</f>
        <v>Giusti Mattia</v>
      </c>
      <c r="C85" s="3" t="str">
        <f>Tabelle1!B85</f>
        <v>ASV Prad</v>
      </c>
      <c r="D85" s="4">
        <f>Tabelle1!L85</f>
        <v>352</v>
      </c>
      <c r="E85" s="6">
        <f t="shared" si="5"/>
        <v>168</v>
      </c>
    </row>
    <row r="86" spans="1:5">
      <c r="A86" s="5">
        <v>9</v>
      </c>
      <c r="B86" s="3" t="str">
        <f>Tabelle1!A92</f>
        <v>Obexer Florian</v>
      </c>
      <c r="C86" s="3" t="str">
        <f>Tabelle1!B92</f>
        <v>ASV Villnöß</v>
      </c>
      <c r="D86" s="4">
        <f>Tabelle1!L92</f>
        <v>348</v>
      </c>
      <c r="E86" s="6">
        <f t="shared" si="5"/>
        <v>147</v>
      </c>
    </row>
    <row r="87" spans="1:5">
      <c r="A87" s="5">
        <v>10</v>
      </c>
      <c r="B87" s="3" t="str">
        <f>Tabelle1!A93</f>
        <v>Kargruber Nicolas</v>
      </c>
      <c r="C87" s="3" t="str">
        <f>Tabelle1!B93</f>
        <v>ASV 5V Loipe</v>
      </c>
      <c r="D87" s="4">
        <f>Tabelle1!L93</f>
        <v>310</v>
      </c>
      <c r="E87" s="6">
        <f t="shared" si="5"/>
        <v>126</v>
      </c>
    </row>
    <row r="88" spans="1:5">
      <c r="A88" s="5">
        <v>11</v>
      </c>
      <c r="B88" s="3" t="str">
        <f>Tabelle1!A84</f>
        <v>Stecher Aron</v>
      </c>
      <c r="C88" s="3" t="str">
        <f>Tabelle1!B84</f>
        <v>ASV Prad</v>
      </c>
      <c r="D88" s="4">
        <f>Tabelle1!L84</f>
        <v>244</v>
      </c>
      <c r="E88" s="6">
        <f t="shared" si="5"/>
        <v>105</v>
      </c>
    </row>
    <row r="89" spans="1:5">
      <c r="A89" s="5">
        <v>12</v>
      </c>
      <c r="B89" s="3" t="str">
        <f>Tabelle1!A96</f>
        <v>Runggaldier Matteo</v>
      </c>
      <c r="C89" s="3" t="str">
        <f>Tabelle1!B96</f>
        <v>SC Gröden</v>
      </c>
      <c r="D89" s="4">
        <f>Tabelle1!L96</f>
        <v>244</v>
      </c>
      <c r="E89" s="6">
        <f t="shared" si="5"/>
        <v>84</v>
      </c>
    </row>
    <row r="90" spans="1:5">
      <c r="A90" s="5">
        <v>13</v>
      </c>
      <c r="B90" s="3" t="str">
        <f>Tabelle1!A83</f>
        <v>Schwalt Henrick</v>
      </c>
      <c r="C90" s="3" t="str">
        <f>Tabelle1!B83</f>
        <v>ASC Sesvenna</v>
      </c>
      <c r="D90" s="4">
        <f>Tabelle1!L83</f>
        <v>180</v>
      </c>
      <c r="E90" s="6">
        <f t="shared" si="5"/>
        <v>63</v>
      </c>
    </row>
    <row r="91" spans="1:5">
      <c r="A91" s="5">
        <v>14</v>
      </c>
      <c r="B91" s="3" t="str">
        <f>Tabelle1!A89</f>
        <v>Peer Andreas</v>
      </c>
      <c r="C91" s="3" t="str">
        <f>Tabelle1!B89</f>
        <v>ASC Sesvenna</v>
      </c>
      <c r="D91" s="4">
        <f>Tabelle1!L89</f>
        <v>48</v>
      </c>
      <c r="E91" s="6">
        <f t="shared" si="5"/>
        <v>42</v>
      </c>
    </row>
    <row r="92" spans="1:5">
      <c r="A92" s="5">
        <v>15</v>
      </c>
      <c r="B92" s="3" t="str">
        <f>Tabelle1!A94</f>
        <v>Stanzl Alex</v>
      </c>
      <c r="C92" s="3" t="str">
        <f>Tabelle1!B94</f>
        <v>ASV 5V Loipe</v>
      </c>
      <c r="D92" s="4">
        <f>Tabelle1!L94</f>
        <v>40</v>
      </c>
      <c r="E92" s="6">
        <f t="shared" si="5"/>
        <v>21</v>
      </c>
    </row>
    <row r="93" spans="1:5">
      <c r="A93" s="5">
        <v>16</v>
      </c>
      <c r="B93" s="3">
        <f>Tabelle1!A95</f>
        <v>0</v>
      </c>
      <c r="C93" s="3">
        <f>Tabelle1!B95</f>
        <v>0</v>
      </c>
      <c r="D93" s="4">
        <f>Tabelle1!L95</f>
        <v>0</v>
      </c>
      <c r="E93" s="6">
        <f t="shared" si="5"/>
        <v>0</v>
      </c>
    </row>
    <row r="94" spans="1:5">
      <c r="A94" s="5">
        <v>17</v>
      </c>
      <c r="B94" s="3">
        <f>Tabelle1!A98</f>
        <v>0</v>
      </c>
      <c r="C94" s="3">
        <f>Tabelle1!B98</f>
        <v>0</v>
      </c>
      <c r="D94" s="4">
        <f>Tabelle1!L98</f>
        <v>0</v>
      </c>
      <c r="E94" s="6">
        <f t="shared" si="5"/>
        <v>-21</v>
      </c>
    </row>
    <row r="95" spans="1:5">
      <c r="A95" s="5">
        <v>18</v>
      </c>
      <c r="B95" s="3">
        <f>Tabelle1!A99</f>
        <v>0</v>
      </c>
      <c r="C95" s="3">
        <f>Tabelle1!B99</f>
        <v>0</v>
      </c>
      <c r="D95" s="4">
        <f>Tabelle1!L99</f>
        <v>0</v>
      </c>
      <c r="E95" s="6">
        <f t="shared" si="5"/>
        <v>-42</v>
      </c>
    </row>
    <row r="96" spans="1:5">
      <c r="A96" s="5">
        <v>19</v>
      </c>
      <c r="B96" s="3">
        <f>Tabelle1!A100</f>
        <v>0</v>
      </c>
      <c r="C96" s="3">
        <f>Tabelle1!B100</f>
        <v>0</v>
      </c>
      <c r="D96" s="4">
        <f>Tabelle1!L100</f>
        <v>0</v>
      </c>
      <c r="E96" s="6">
        <f t="shared" si="5"/>
        <v>-63</v>
      </c>
    </row>
    <row r="97" spans="1:5">
      <c r="A97" s="5">
        <v>20</v>
      </c>
      <c r="B97" s="3">
        <f>Tabelle1!A101</f>
        <v>0</v>
      </c>
      <c r="C97" s="3">
        <f>Tabelle1!B101</f>
        <v>0</v>
      </c>
      <c r="D97" s="4">
        <f>Tabelle1!L101</f>
        <v>0</v>
      </c>
      <c r="E97" s="6">
        <f t="shared" si="5"/>
        <v>-84</v>
      </c>
    </row>
    <row r="98" spans="1:5" ht="4.5" customHeight="1">
      <c r="A98" s="7"/>
      <c r="B98" s="8"/>
      <c r="C98" s="8"/>
      <c r="D98" s="8"/>
      <c r="E98" s="9"/>
    </row>
    <row r="99" spans="1:5" ht="19.5" thickBot="1">
      <c r="A99" s="10">
        <v>15</v>
      </c>
      <c r="B99" s="11" t="s">
        <v>56</v>
      </c>
      <c r="C99" s="11"/>
      <c r="D99" s="11"/>
      <c r="E99" s="12"/>
    </row>
    <row r="100" spans="1:5" ht="19.5" thickBot="1"/>
    <row r="101" spans="1:5">
      <c r="A101" s="32" t="str">
        <f>Tabelle1!A105</f>
        <v>Kategorie Junior F</v>
      </c>
      <c r="B101" s="33"/>
      <c r="C101" s="33"/>
      <c r="D101" s="33"/>
      <c r="E101" s="34"/>
    </row>
    <row r="102" spans="1:5">
      <c r="A102" s="5" t="s">
        <v>8</v>
      </c>
      <c r="B102" s="3" t="s">
        <v>0</v>
      </c>
      <c r="C102" s="3" t="s">
        <v>57</v>
      </c>
      <c r="D102" s="3" t="s">
        <v>6</v>
      </c>
      <c r="E102" s="6" t="s">
        <v>7</v>
      </c>
    </row>
    <row r="103" spans="1:5">
      <c r="A103" s="5">
        <v>1</v>
      </c>
      <c r="B103" s="3">
        <f>Tabelle1!A108</f>
        <v>0</v>
      </c>
      <c r="C103" s="3">
        <f>Tabelle1!B108</f>
        <v>0</v>
      </c>
      <c r="D103" s="4">
        <f>Tabelle1!L108</f>
        <v>0</v>
      </c>
      <c r="E103" s="6" t="e">
        <f>((300+$A$124)*($A$124-A103+1)/$A$124)</f>
        <v>#DIV/0!</v>
      </c>
    </row>
    <row r="104" spans="1:5">
      <c r="A104" s="5">
        <v>2</v>
      </c>
      <c r="B104" s="3">
        <f>Tabelle1!A109</f>
        <v>0</v>
      </c>
      <c r="C104" s="3">
        <f>Tabelle1!B109</f>
        <v>0</v>
      </c>
      <c r="D104" s="4">
        <f>Tabelle1!L109</f>
        <v>0</v>
      </c>
      <c r="E104" s="6" t="e">
        <f t="shared" ref="E104:E122" si="6">((300+$A$124)*($A$124-A104+1)/$A$124)</f>
        <v>#DIV/0!</v>
      </c>
    </row>
    <row r="105" spans="1:5">
      <c r="A105" s="5">
        <v>3</v>
      </c>
      <c r="B105" s="3">
        <f>Tabelle1!A110</f>
        <v>0</v>
      </c>
      <c r="C105" s="3">
        <f>Tabelle1!B110</f>
        <v>0</v>
      </c>
      <c r="D105" s="4">
        <f>Tabelle1!L110</f>
        <v>0</v>
      </c>
      <c r="E105" s="6" t="e">
        <f t="shared" si="6"/>
        <v>#DIV/0!</v>
      </c>
    </row>
    <row r="106" spans="1:5">
      <c r="A106" s="5">
        <v>4</v>
      </c>
      <c r="B106" s="3">
        <f>Tabelle1!A111</f>
        <v>0</v>
      </c>
      <c r="C106" s="3">
        <f>Tabelle1!B111</f>
        <v>0</v>
      </c>
      <c r="D106" s="4">
        <f>Tabelle1!L111</f>
        <v>0</v>
      </c>
      <c r="E106" s="6" t="e">
        <f t="shared" si="6"/>
        <v>#DIV/0!</v>
      </c>
    </row>
    <row r="107" spans="1:5">
      <c r="A107" s="5">
        <v>5</v>
      </c>
      <c r="B107" s="3">
        <f>Tabelle1!A112</f>
        <v>0</v>
      </c>
      <c r="C107" s="3">
        <f>Tabelle1!B112</f>
        <v>0</v>
      </c>
      <c r="D107" s="4">
        <f>Tabelle1!L112</f>
        <v>0</v>
      </c>
      <c r="E107" s="6" t="e">
        <f t="shared" si="6"/>
        <v>#DIV/0!</v>
      </c>
    </row>
    <row r="108" spans="1:5">
      <c r="A108" s="5">
        <v>6</v>
      </c>
      <c r="B108" s="3">
        <f>Tabelle1!A113</f>
        <v>0</v>
      </c>
      <c r="C108" s="3">
        <f>Tabelle1!B113</f>
        <v>0</v>
      </c>
      <c r="D108" s="4">
        <f>Tabelle1!L113</f>
        <v>0</v>
      </c>
      <c r="E108" s="6" t="e">
        <f t="shared" si="6"/>
        <v>#DIV/0!</v>
      </c>
    </row>
    <row r="109" spans="1:5">
      <c r="A109" s="5">
        <v>7</v>
      </c>
      <c r="B109" s="3">
        <f>Tabelle1!A114</f>
        <v>0</v>
      </c>
      <c r="C109" s="3">
        <f>Tabelle1!B114</f>
        <v>0</v>
      </c>
      <c r="D109" s="4">
        <f>Tabelle1!L114</f>
        <v>0</v>
      </c>
      <c r="E109" s="6" t="e">
        <f t="shared" si="6"/>
        <v>#DIV/0!</v>
      </c>
    </row>
    <row r="110" spans="1:5">
      <c r="A110" s="5">
        <v>8</v>
      </c>
      <c r="B110" s="3">
        <f>Tabelle1!A115</f>
        <v>0</v>
      </c>
      <c r="C110" s="3">
        <f>Tabelle1!B115</f>
        <v>0</v>
      </c>
      <c r="D110" s="4">
        <f>Tabelle1!L115</f>
        <v>0</v>
      </c>
      <c r="E110" s="6" t="e">
        <f t="shared" si="6"/>
        <v>#DIV/0!</v>
      </c>
    </row>
    <row r="111" spans="1:5">
      <c r="A111" s="5">
        <v>9</v>
      </c>
      <c r="B111" s="3">
        <f>Tabelle1!A116</f>
        <v>0</v>
      </c>
      <c r="C111" s="3">
        <f>Tabelle1!B116</f>
        <v>0</v>
      </c>
      <c r="D111" s="4">
        <f>Tabelle1!L116</f>
        <v>0</v>
      </c>
      <c r="E111" s="6" t="e">
        <f t="shared" si="6"/>
        <v>#DIV/0!</v>
      </c>
    </row>
    <row r="112" spans="1:5">
      <c r="A112" s="5">
        <v>10</v>
      </c>
      <c r="B112" s="3">
        <f>Tabelle1!A117</f>
        <v>0</v>
      </c>
      <c r="C112" s="3">
        <f>Tabelle1!B117</f>
        <v>0</v>
      </c>
      <c r="D112" s="4">
        <f>Tabelle1!L117</f>
        <v>0</v>
      </c>
      <c r="E112" s="6" t="e">
        <f t="shared" si="6"/>
        <v>#DIV/0!</v>
      </c>
    </row>
    <row r="113" spans="1:5">
      <c r="A113" s="5">
        <v>11</v>
      </c>
      <c r="B113" s="3">
        <f>Tabelle1!A118</f>
        <v>0</v>
      </c>
      <c r="C113" s="3">
        <f>Tabelle1!B118</f>
        <v>0</v>
      </c>
      <c r="D113" s="4">
        <f>Tabelle1!L118</f>
        <v>0</v>
      </c>
      <c r="E113" s="6" t="e">
        <f t="shared" si="6"/>
        <v>#DIV/0!</v>
      </c>
    </row>
    <row r="114" spans="1:5">
      <c r="A114" s="5">
        <v>12</v>
      </c>
      <c r="B114" s="3">
        <f>Tabelle1!A119</f>
        <v>0</v>
      </c>
      <c r="C114" s="3">
        <f>Tabelle1!B119</f>
        <v>0</v>
      </c>
      <c r="D114" s="4">
        <f>Tabelle1!L119</f>
        <v>0</v>
      </c>
      <c r="E114" s="6" t="e">
        <f t="shared" si="6"/>
        <v>#DIV/0!</v>
      </c>
    </row>
    <row r="115" spans="1:5">
      <c r="A115" s="5">
        <v>13</v>
      </c>
      <c r="B115" s="3">
        <f>Tabelle1!A120</f>
        <v>0</v>
      </c>
      <c r="C115" s="3">
        <f>Tabelle1!B120</f>
        <v>0</v>
      </c>
      <c r="D115" s="4">
        <f>Tabelle1!L120</f>
        <v>0</v>
      </c>
      <c r="E115" s="6" t="e">
        <f t="shared" si="6"/>
        <v>#DIV/0!</v>
      </c>
    </row>
    <row r="116" spans="1:5">
      <c r="A116" s="5">
        <v>14</v>
      </c>
      <c r="B116" s="3">
        <f>Tabelle1!A121</f>
        <v>0</v>
      </c>
      <c r="C116" s="3">
        <f>Tabelle1!B121</f>
        <v>0</v>
      </c>
      <c r="D116" s="4">
        <f>Tabelle1!L121</f>
        <v>0</v>
      </c>
      <c r="E116" s="6" t="e">
        <f t="shared" si="6"/>
        <v>#DIV/0!</v>
      </c>
    </row>
    <row r="117" spans="1:5">
      <c r="A117" s="5">
        <v>15</v>
      </c>
      <c r="B117" s="3">
        <f>Tabelle1!A122</f>
        <v>0</v>
      </c>
      <c r="C117" s="3">
        <f>Tabelle1!B122</f>
        <v>0</v>
      </c>
      <c r="D117" s="4">
        <f>Tabelle1!L122</f>
        <v>0</v>
      </c>
      <c r="E117" s="6" t="e">
        <f t="shared" si="6"/>
        <v>#DIV/0!</v>
      </c>
    </row>
    <row r="118" spans="1:5">
      <c r="A118" s="5">
        <v>16</v>
      </c>
      <c r="B118" s="3">
        <f>Tabelle1!A123</f>
        <v>0</v>
      </c>
      <c r="C118" s="3">
        <f>Tabelle1!B123</f>
        <v>0</v>
      </c>
      <c r="D118" s="4">
        <f>Tabelle1!L123</f>
        <v>0</v>
      </c>
      <c r="E118" s="6" t="e">
        <f t="shared" si="6"/>
        <v>#DIV/0!</v>
      </c>
    </row>
    <row r="119" spans="1:5">
      <c r="A119" s="5">
        <v>17</v>
      </c>
      <c r="B119" s="3">
        <f>Tabelle1!A124</f>
        <v>0</v>
      </c>
      <c r="C119" s="3">
        <f>Tabelle1!B124</f>
        <v>0</v>
      </c>
      <c r="D119" s="4">
        <f>Tabelle1!L124</f>
        <v>0</v>
      </c>
      <c r="E119" s="6" t="e">
        <f t="shared" si="6"/>
        <v>#DIV/0!</v>
      </c>
    </row>
    <row r="120" spans="1:5">
      <c r="A120" s="5">
        <v>18</v>
      </c>
      <c r="B120" s="3">
        <f>Tabelle1!A125</f>
        <v>0</v>
      </c>
      <c r="C120" s="3">
        <f>Tabelle1!B125</f>
        <v>0</v>
      </c>
      <c r="D120" s="4">
        <f>Tabelle1!L125</f>
        <v>0</v>
      </c>
      <c r="E120" s="6" t="e">
        <f t="shared" si="6"/>
        <v>#DIV/0!</v>
      </c>
    </row>
    <row r="121" spans="1:5">
      <c r="A121" s="5">
        <v>19</v>
      </c>
      <c r="B121" s="3">
        <f>Tabelle1!A126</f>
        <v>0</v>
      </c>
      <c r="C121" s="3">
        <f>Tabelle1!B126</f>
        <v>0</v>
      </c>
      <c r="D121" s="4">
        <f>Tabelle1!L126</f>
        <v>0</v>
      </c>
      <c r="E121" s="6" t="e">
        <f t="shared" si="6"/>
        <v>#DIV/0!</v>
      </c>
    </row>
    <row r="122" spans="1:5">
      <c r="A122" s="5">
        <v>20</v>
      </c>
      <c r="B122" s="3">
        <f>Tabelle1!A127</f>
        <v>0</v>
      </c>
      <c r="C122" s="3">
        <f>Tabelle1!B127</f>
        <v>0</v>
      </c>
      <c r="D122" s="4">
        <f>Tabelle1!L127</f>
        <v>0</v>
      </c>
      <c r="E122" s="6" t="e">
        <f t="shared" si="6"/>
        <v>#DIV/0!</v>
      </c>
    </row>
    <row r="123" spans="1:5" ht="5.25" customHeight="1">
      <c r="A123" s="7"/>
      <c r="B123" s="8"/>
      <c r="C123" s="8"/>
      <c r="D123" s="8"/>
      <c r="E123" s="9"/>
    </row>
    <row r="124" spans="1:5" ht="19.5" thickBot="1">
      <c r="A124" s="10">
        <v>0</v>
      </c>
      <c r="B124" s="11" t="s">
        <v>56</v>
      </c>
      <c r="C124" s="11"/>
      <c r="D124" s="11"/>
      <c r="E124" s="12"/>
    </row>
    <row r="125" spans="1:5" ht="19.5" thickBot="1"/>
    <row r="126" spans="1:5">
      <c r="A126" s="32" t="str">
        <f>Tabelle1!A131</f>
        <v>Kategorie Anwärter F</v>
      </c>
      <c r="B126" s="33"/>
      <c r="C126" s="33"/>
      <c r="D126" s="33"/>
      <c r="E126" s="34"/>
    </row>
    <row r="127" spans="1:5">
      <c r="A127" s="5" t="s">
        <v>8</v>
      </c>
      <c r="B127" s="3" t="s">
        <v>0</v>
      </c>
      <c r="C127" s="3" t="s">
        <v>57</v>
      </c>
      <c r="D127" s="3" t="s">
        <v>6</v>
      </c>
      <c r="E127" s="6" t="s">
        <v>7</v>
      </c>
    </row>
    <row r="128" spans="1:5">
      <c r="A128" s="5">
        <v>1</v>
      </c>
      <c r="B128" s="3" t="str">
        <f>Tabelle1!A134</f>
        <v>Steinwandter Maria</v>
      </c>
      <c r="C128" s="3" t="str">
        <f>Tabelle1!B134</f>
        <v>ASC Toblach</v>
      </c>
      <c r="D128" s="4">
        <f>Tabelle1!L134</f>
        <v>1016</v>
      </c>
      <c r="E128" s="6">
        <f>((300+$A$149)*($A$149-A128+1)/$A$149)</f>
        <v>303</v>
      </c>
    </row>
    <row r="129" spans="1:5">
      <c r="A129" s="5">
        <v>2</v>
      </c>
      <c r="B129" s="3" t="str">
        <f>Tabelle1!A135</f>
        <v>Walder Rebecca</v>
      </c>
      <c r="C129" s="3" t="str">
        <f>Tabelle1!B135</f>
        <v>ASC Toblach</v>
      </c>
      <c r="D129" s="4">
        <f>Tabelle1!L135</f>
        <v>1000</v>
      </c>
      <c r="E129" s="6">
        <f t="shared" ref="E129:E147" si="7">((300+$A$149)*($A$149-A129+1)/$A$149)</f>
        <v>202</v>
      </c>
    </row>
    <row r="130" spans="1:5">
      <c r="A130" s="5">
        <v>3</v>
      </c>
      <c r="B130" s="3" t="str">
        <f>Tabelle1!A136</f>
        <v>Kostner Valentina</v>
      </c>
      <c r="C130" s="3" t="str">
        <f>Tabelle1!B136</f>
        <v>SC Gröden</v>
      </c>
      <c r="D130" s="4">
        <f>Tabelle1!L136</f>
        <v>900</v>
      </c>
      <c r="E130" s="6">
        <f t="shared" si="7"/>
        <v>101</v>
      </c>
    </row>
    <row r="131" spans="1:5">
      <c r="A131" s="5">
        <v>4</v>
      </c>
      <c r="B131" s="3">
        <f>Tabelle1!A137</f>
        <v>0</v>
      </c>
      <c r="C131" s="3">
        <f>Tabelle1!B137</f>
        <v>0</v>
      </c>
      <c r="D131" s="4">
        <f>Tabelle1!L137</f>
        <v>0</v>
      </c>
      <c r="E131" s="6">
        <f t="shared" si="7"/>
        <v>0</v>
      </c>
    </row>
    <row r="132" spans="1:5">
      <c r="A132" s="5">
        <v>5</v>
      </c>
      <c r="B132" s="3">
        <f>Tabelle1!A138</f>
        <v>0</v>
      </c>
      <c r="C132" s="3">
        <f>Tabelle1!B138</f>
        <v>0</v>
      </c>
      <c r="D132" s="4">
        <f>Tabelle1!L138</f>
        <v>0</v>
      </c>
      <c r="E132" s="6">
        <f t="shared" si="7"/>
        <v>-101</v>
      </c>
    </row>
    <row r="133" spans="1:5">
      <c r="A133" s="5">
        <v>6</v>
      </c>
      <c r="B133" s="3">
        <f>Tabelle1!A139</f>
        <v>0</v>
      </c>
      <c r="C133" s="3">
        <f>Tabelle1!B139</f>
        <v>0</v>
      </c>
      <c r="D133" s="4">
        <f>Tabelle1!L139</f>
        <v>0</v>
      </c>
      <c r="E133" s="6">
        <f t="shared" si="7"/>
        <v>-202</v>
      </c>
    </row>
    <row r="134" spans="1:5">
      <c r="A134" s="5">
        <v>7</v>
      </c>
      <c r="B134" s="3">
        <f>Tabelle1!A140</f>
        <v>0</v>
      </c>
      <c r="C134" s="3">
        <f>Tabelle1!B140</f>
        <v>0</v>
      </c>
      <c r="D134" s="4">
        <f>Tabelle1!L140</f>
        <v>0</v>
      </c>
      <c r="E134" s="6">
        <f t="shared" si="7"/>
        <v>-303</v>
      </c>
    </row>
    <row r="135" spans="1:5">
      <c r="A135" s="5">
        <v>8</v>
      </c>
      <c r="B135" s="3">
        <f>Tabelle1!A141</f>
        <v>0</v>
      </c>
      <c r="C135" s="3">
        <f>Tabelle1!B141</f>
        <v>0</v>
      </c>
      <c r="D135" s="4">
        <f>Tabelle1!L141</f>
        <v>0</v>
      </c>
      <c r="E135" s="6">
        <f t="shared" si="7"/>
        <v>-404</v>
      </c>
    </row>
    <row r="136" spans="1:5">
      <c r="A136" s="5">
        <v>9</v>
      </c>
      <c r="B136" s="3">
        <f>Tabelle1!A142</f>
        <v>0</v>
      </c>
      <c r="C136" s="3">
        <f>Tabelle1!B142</f>
        <v>0</v>
      </c>
      <c r="D136" s="4">
        <f>Tabelle1!L142</f>
        <v>0</v>
      </c>
      <c r="E136" s="6">
        <f t="shared" si="7"/>
        <v>-505</v>
      </c>
    </row>
    <row r="137" spans="1:5">
      <c r="A137" s="5">
        <v>10</v>
      </c>
      <c r="B137" s="3">
        <f>Tabelle1!A143</f>
        <v>0</v>
      </c>
      <c r="C137" s="3">
        <f>Tabelle1!B143</f>
        <v>0</v>
      </c>
      <c r="D137" s="4">
        <f>Tabelle1!L143</f>
        <v>0</v>
      </c>
      <c r="E137" s="6">
        <f t="shared" si="7"/>
        <v>-606</v>
      </c>
    </row>
    <row r="138" spans="1:5">
      <c r="A138" s="5">
        <v>11</v>
      </c>
      <c r="B138" s="3">
        <f>Tabelle1!A144</f>
        <v>0</v>
      </c>
      <c r="C138" s="3">
        <f>Tabelle1!B144</f>
        <v>0</v>
      </c>
      <c r="D138" s="4">
        <f>Tabelle1!L144</f>
        <v>0</v>
      </c>
      <c r="E138" s="6">
        <f t="shared" si="7"/>
        <v>-707</v>
      </c>
    </row>
    <row r="139" spans="1:5">
      <c r="A139" s="5">
        <v>12</v>
      </c>
      <c r="B139" s="3">
        <f>Tabelle1!A145</f>
        <v>0</v>
      </c>
      <c r="C139" s="3">
        <f>Tabelle1!B145</f>
        <v>0</v>
      </c>
      <c r="D139" s="4">
        <f>Tabelle1!L145</f>
        <v>0</v>
      </c>
      <c r="E139" s="6">
        <f t="shared" si="7"/>
        <v>-808</v>
      </c>
    </row>
    <row r="140" spans="1:5">
      <c r="A140" s="5">
        <v>13</v>
      </c>
      <c r="B140" s="3">
        <f>Tabelle1!A146</f>
        <v>0</v>
      </c>
      <c r="C140" s="3">
        <f>Tabelle1!B146</f>
        <v>0</v>
      </c>
      <c r="D140" s="4">
        <f>Tabelle1!L146</f>
        <v>0</v>
      </c>
      <c r="E140" s="6">
        <f t="shared" si="7"/>
        <v>-909</v>
      </c>
    </row>
    <row r="141" spans="1:5">
      <c r="A141" s="5">
        <v>14</v>
      </c>
      <c r="B141" s="3">
        <f>Tabelle1!A147</f>
        <v>0</v>
      </c>
      <c r="C141" s="3">
        <f>Tabelle1!B147</f>
        <v>0</v>
      </c>
      <c r="D141" s="4">
        <f>Tabelle1!L147</f>
        <v>0</v>
      </c>
      <c r="E141" s="6">
        <f t="shared" si="7"/>
        <v>-1010</v>
      </c>
    </row>
    <row r="142" spans="1:5">
      <c r="A142" s="5">
        <v>15</v>
      </c>
      <c r="B142" s="3">
        <f>Tabelle1!A148</f>
        <v>0</v>
      </c>
      <c r="C142" s="3">
        <f>Tabelle1!B148</f>
        <v>0</v>
      </c>
      <c r="D142" s="4">
        <f>Tabelle1!L148</f>
        <v>0</v>
      </c>
      <c r="E142" s="6">
        <f t="shared" si="7"/>
        <v>-1111</v>
      </c>
    </row>
    <row r="143" spans="1:5">
      <c r="A143" s="5">
        <v>16</v>
      </c>
      <c r="B143" s="3">
        <f>Tabelle1!A149</f>
        <v>0</v>
      </c>
      <c r="C143" s="3">
        <f>Tabelle1!B149</f>
        <v>0</v>
      </c>
      <c r="D143" s="4">
        <f>Tabelle1!L149</f>
        <v>0</v>
      </c>
      <c r="E143" s="6">
        <f t="shared" si="7"/>
        <v>-1212</v>
      </c>
    </row>
    <row r="144" spans="1:5">
      <c r="A144" s="5">
        <v>17</v>
      </c>
      <c r="B144" s="3">
        <f>Tabelle1!A150</f>
        <v>0</v>
      </c>
      <c r="C144" s="3">
        <f>Tabelle1!B150</f>
        <v>0</v>
      </c>
      <c r="D144" s="4">
        <f>Tabelle1!L150</f>
        <v>0</v>
      </c>
      <c r="E144" s="6">
        <f t="shared" si="7"/>
        <v>-1313</v>
      </c>
    </row>
    <row r="145" spans="1:5">
      <c r="A145" s="5">
        <v>18</v>
      </c>
      <c r="B145" s="3">
        <f>Tabelle1!A151</f>
        <v>0</v>
      </c>
      <c r="C145" s="3">
        <f>Tabelle1!B151</f>
        <v>0</v>
      </c>
      <c r="D145" s="4">
        <f>Tabelle1!L151</f>
        <v>0</v>
      </c>
      <c r="E145" s="6">
        <f t="shared" si="7"/>
        <v>-1414</v>
      </c>
    </row>
    <row r="146" spans="1:5">
      <c r="A146" s="5">
        <v>19</v>
      </c>
      <c r="B146" s="3">
        <f>Tabelle1!A152</f>
        <v>0</v>
      </c>
      <c r="C146" s="3">
        <f>Tabelle1!B152</f>
        <v>0</v>
      </c>
      <c r="D146" s="4">
        <f>Tabelle1!L152</f>
        <v>0</v>
      </c>
      <c r="E146" s="6">
        <f t="shared" si="7"/>
        <v>-1515</v>
      </c>
    </row>
    <row r="147" spans="1:5">
      <c r="A147" s="5">
        <v>20</v>
      </c>
      <c r="B147" s="3">
        <f>Tabelle1!A153</f>
        <v>0</v>
      </c>
      <c r="C147" s="3">
        <f>Tabelle1!B153</f>
        <v>0</v>
      </c>
      <c r="D147" s="4">
        <f>Tabelle1!L153</f>
        <v>0</v>
      </c>
      <c r="E147" s="6">
        <f t="shared" si="7"/>
        <v>-1616</v>
      </c>
    </row>
    <row r="148" spans="1:5" ht="3.75" customHeight="1">
      <c r="A148" s="7"/>
      <c r="B148" s="8"/>
      <c r="C148" s="8"/>
      <c r="D148" s="8"/>
      <c r="E148" s="9"/>
    </row>
    <row r="149" spans="1:5" ht="19.5" thickBot="1">
      <c r="A149" s="10">
        <v>3</v>
      </c>
      <c r="B149" s="11" t="s">
        <v>56</v>
      </c>
      <c r="C149" s="11"/>
      <c r="D149" s="11"/>
      <c r="E149" s="12"/>
    </row>
    <row r="150" spans="1:5" ht="19.5" thickBot="1"/>
    <row r="151" spans="1:5">
      <c r="A151" s="32" t="str">
        <f>Tabelle1!A157</f>
        <v>Kategorie Zöglinge F</v>
      </c>
      <c r="B151" s="33"/>
      <c r="C151" s="33"/>
      <c r="D151" s="33"/>
      <c r="E151" s="34"/>
    </row>
    <row r="152" spans="1:5">
      <c r="A152" s="5" t="s">
        <v>8</v>
      </c>
      <c r="B152" s="3" t="s">
        <v>0</v>
      </c>
      <c r="C152" s="3" t="s">
        <v>57</v>
      </c>
      <c r="D152" s="3" t="s">
        <v>6</v>
      </c>
      <c r="E152" s="6" t="s">
        <v>7</v>
      </c>
    </row>
    <row r="153" spans="1:5">
      <c r="A153" s="5">
        <v>1</v>
      </c>
      <c r="B153" s="3" t="str">
        <f>Tabelle1!A160</f>
        <v>Graeber Natalie</v>
      </c>
      <c r="C153" s="3" t="str">
        <f>Tabelle1!B160</f>
        <v>ALV Kronspur</v>
      </c>
      <c r="D153" s="4">
        <f>Tabelle1!L160</f>
        <v>912</v>
      </c>
      <c r="E153" s="6">
        <f>((300+$A$174)*($A$174-A153+1)/$A$174)</f>
        <v>310</v>
      </c>
    </row>
    <row r="154" spans="1:5">
      <c r="A154" s="5">
        <v>2</v>
      </c>
      <c r="B154" s="3" t="str">
        <f>Tabelle1!A167</f>
        <v>Tobanelli Sophie</v>
      </c>
      <c r="C154" s="3" t="str">
        <f>Tabelle1!B167</f>
        <v>ASC Sarntal</v>
      </c>
      <c r="D154" s="4">
        <f>Tabelle1!L167</f>
        <v>772</v>
      </c>
      <c r="E154" s="6">
        <f t="shared" ref="E154:E172" si="8">((300+$A$174)*($A$174-A154+1)/$A$174)</f>
        <v>279</v>
      </c>
    </row>
    <row r="155" spans="1:5">
      <c r="A155" s="5">
        <v>3</v>
      </c>
      <c r="B155" s="3" t="str">
        <f>Tabelle1!A169</f>
        <v>Telser Verena</v>
      </c>
      <c r="C155" s="3" t="str">
        <f>Tabelle1!B169</f>
        <v>ASV Prad</v>
      </c>
      <c r="D155" s="4">
        <f>Tabelle1!L169</f>
        <v>738</v>
      </c>
      <c r="E155" s="6">
        <f t="shared" si="8"/>
        <v>248</v>
      </c>
    </row>
    <row r="156" spans="1:5">
      <c r="A156" s="5">
        <v>4</v>
      </c>
      <c r="B156" s="3" t="str">
        <f>Tabelle1!A163</f>
        <v>Kuhn Saskia</v>
      </c>
      <c r="C156" s="3" t="str">
        <f>Tabelle1!B163</f>
        <v>ASC Sesvenna</v>
      </c>
      <c r="D156" s="4">
        <f>Tabelle1!L163</f>
        <v>686</v>
      </c>
      <c r="E156" s="6">
        <f t="shared" si="8"/>
        <v>217</v>
      </c>
    </row>
    <row r="157" spans="1:5">
      <c r="A157" s="5">
        <v>5</v>
      </c>
      <c r="B157" s="3" t="str">
        <f>Tabelle1!A170</f>
        <v>Prinoth Verena</v>
      </c>
      <c r="C157" s="3" t="str">
        <f>Tabelle1!B170</f>
        <v>SC Gröden</v>
      </c>
      <c r="D157" s="4">
        <f>Tabelle1!L170</f>
        <v>566</v>
      </c>
      <c r="E157" s="6">
        <f t="shared" si="8"/>
        <v>186</v>
      </c>
    </row>
    <row r="158" spans="1:5">
      <c r="A158" s="5">
        <v>6</v>
      </c>
      <c r="B158" s="3" t="str">
        <f>Tabelle1!A168</f>
        <v>Genziani Alice</v>
      </c>
      <c r="C158" s="3" t="str">
        <f>Tabelle1!B168</f>
        <v>ASC Sesvenna</v>
      </c>
      <c r="D158" s="4">
        <f>Tabelle1!L168</f>
        <v>560</v>
      </c>
      <c r="E158" s="6">
        <f t="shared" si="8"/>
        <v>155</v>
      </c>
    </row>
    <row r="159" spans="1:5">
      <c r="A159" s="5">
        <v>7</v>
      </c>
      <c r="B159" s="3" t="str">
        <f>Tabelle1!A162</f>
        <v>Bernhart Sonja</v>
      </c>
      <c r="C159" s="3" t="str">
        <f>Tabelle1!B162</f>
        <v>ASC Sesvenna</v>
      </c>
      <c r="D159" s="4">
        <f>Tabelle1!L162</f>
        <v>542</v>
      </c>
      <c r="E159" s="6">
        <f t="shared" si="8"/>
        <v>124</v>
      </c>
    </row>
    <row r="160" spans="1:5">
      <c r="A160" s="5">
        <v>8</v>
      </c>
      <c r="B160" s="3" t="str">
        <f>Tabelle1!A166</f>
        <v>Stauder Jessica</v>
      </c>
      <c r="C160" s="3" t="str">
        <f>Tabelle1!B166</f>
        <v>ASC Toblach</v>
      </c>
      <c r="D160" s="4">
        <f>Tabelle1!L166</f>
        <v>526</v>
      </c>
      <c r="E160" s="6">
        <f t="shared" si="8"/>
        <v>93</v>
      </c>
    </row>
    <row r="161" spans="1:5">
      <c r="A161" s="5">
        <v>9</v>
      </c>
      <c r="B161" s="3" t="str">
        <f>Tabelle1!A165</f>
        <v>Demez Lea</v>
      </c>
      <c r="C161" s="3" t="str">
        <f>Tabelle1!B165</f>
        <v>SC Gröden</v>
      </c>
      <c r="D161" s="4">
        <f>Tabelle1!L165</f>
        <v>438</v>
      </c>
      <c r="E161" s="6">
        <f t="shared" si="8"/>
        <v>62</v>
      </c>
    </row>
    <row r="162" spans="1:5">
      <c r="A162" s="5">
        <v>10</v>
      </c>
      <c r="B162" s="3" t="str">
        <f>Tabelle1!A161</f>
        <v>Ciucci Greta</v>
      </c>
      <c r="C162" s="3" t="str">
        <f>Tabelle1!B161</f>
        <v>ASC Toblach</v>
      </c>
      <c r="D162" s="4">
        <f>Tabelle1!L161</f>
        <v>218</v>
      </c>
      <c r="E162" s="6">
        <f t="shared" si="8"/>
        <v>31</v>
      </c>
    </row>
    <row r="163" spans="1:5">
      <c r="A163" s="5">
        <v>11</v>
      </c>
      <c r="B163" s="3">
        <f>Tabelle1!A164</f>
        <v>0</v>
      </c>
      <c r="C163" s="3">
        <f>Tabelle1!B164</f>
        <v>0</v>
      </c>
      <c r="D163" s="4">
        <f>Tabelle1!L164</f>
        <v>0</v>
      </c>
      <c r="E163" s="6">
        <f t="shared" si="8"/>
        <v>0</v>
      </c>
    </row>
    <row r="164" spans="1:5">
      <c r="A164" s="5">
        <v>12</v>
      </c>
      <c r="B164" s="3">
        <f>Tabelle1!A171</f>
        <v>0</v>
      </c>
      <c r="C164" s="3">
        <f>Tabelle1!B171</f>
        <v>0</v>
      </c>
      <c r="D164" s="4">
        <f>Tabelle1!L171</f>
        <v>0</v>
      </c>
      <c r="E164" s="6">
        <f t="shared" si="8"/>
        <v>-31</v>
      </c>
    </row>
    <row r="165" spans="1:5">
      <c r="A165" s="5">
        <v>13</v>
      </c>
      <c r="B165" s="3">
        <f>Tabelle1!A172</f>
        <v>0</v>
      </c>
      <c r="C165" s="3">
        <f>Tabelle1!B172</f>
        <v>0</v>
      </c>
      <c r="D165" s="4">
        <f>Tabelle1!L172</f>
        <v>0</v>
      </c>
      <c r="E165" s="6">
        <f t="shared" si="8"/>
        <v>-62</v>
      </c>
    </row>
    <row r="166" spans="1:5">
      <c r="A166" s="5">
        <v>14</v>
      </c>
      <c r="B166" s="3">
        <f>Tabelle1!A173</f>
        <v>0</v>
      </c>
      <c r="C166" s="3">
        <f>Tabelle1!B173</f>
        <v>0</v>
      </c>
      <c r="D166" s="4">
        <f>Tabelle1!L173</f>
        <v>0</v>
      </c>
      <c r="E166" s="6">
        <f t="shared" si="8"/>
        <v>-93</v>
      </c>
    </row>
    <row r="167" spans="1:5">
      <c r="A167" s="5">
        <v>15</v>
      </c>
      <c r="B167" s="3">
        <f>Tabelle1!A174</f>
        <v>0</v>
      </c>
      <c r="C167" s="3">
        <f>Tabelle1!B174</f>
        <v>0</v>
      </c>
      <c r="D167" s="4">
        <f>Tabelle1!L174</f>
        <v>0</v>
      </c>
      <c r="E167" s="6">
        <f t="shared" si="8"/>
        <v>-124</v>
      </c>
    </row>
    <row r="168" spans="1:5">
      <c r="A168" s="5">
        <v>16</v>
      </c>
      <c r="B168" s="3">
        <f>Tabelle1!A175</f>
        <v>0</v>
      </c>
      <c r="C168" s="3">
        <f>Tabelle1!B175</f>
        <v>0</v>
      </c>
      <c r="D168" s="4">
        <f>Tabelle1!L175</f>
        <v>0</v>
      </c>
      <c r="E168" s="6">
        <f t="shared" si="8"/>
        <v>-155</v>
      </c>
    </row>
    <row r="169" spans="1:5">
      <c r="A169" s="5">
        <v>17</v>
      </c>
      <c r="B169" s="3">
        <f>Tabelle1!A176</f>
        <v>0</v>
      </c>
      <c r="C169" s="3">
        <f>Tabelle1!B176</f>
        <v>0</v>
      </c>
      <c r="D169" s="4">
        <f>Tabelle1!L176</f>
        <v>0</v>
      </c>
      <c r="E169" s="6">
        <f t="shared" si="8"/>
        <v>-186</v>
      </c>
    </row>
    <row r="170" spans="1:5">
      <c r="A170" s="5">
        <v>18</v>
      </c>
      <c r="B170" s="3">
        <f>Tabelle1!A177</f>
        <v>0</v>
      </c>
      <c r="C170" s="3">
        <f>Tabelle1!B177</f>
        <v>0</v>
      </c>
      <c r="D170" s="4">
        <f>Tabelle1!L177</f>
        <v>0</v>
      </c>
      <c r="E170" s="6">
        <f t="shared" si="8"/>
        <v>-217</v>
      </c>
    </row>
    <row r="171" spans="1:5">
      <c r="A171" s="5">
        <v>19</v>
      </c>
      <c r="B171" s="3">
        <f>Tabelle1!A178</f>
        <v>0</v>
      </c>
      <c r="C171" s="3">
        <f>Tabelle1!B178</f>
        <v>0</v>
      </c>
      <c r="D171" s="4">
        <f>Tabelle1!L178</f>
        <v>0</v>
      </c>
      <c r="E171" s="6">
        <f t="shared" si="8"/>
        <v>-248</v>
      </c>
    </row>
    <row r="172" spans="1:5">
      <c r="A172" s="5">
        <v>20</v>
      </c>
      <c r="B172" s="3">
        <f>Tabelle1!A179</f>
        <v>0</v>
      </c>
      <c r="C172" s="3">
        <f>Tabelle1!B179</f>
        <v>0</v>
      </c>
      <c r="D172" s="4">
        <f>Tabelle1!L179</f>
        <v>0</v>
      </c>
      <c r="E172" s="6">
        <f t="shared" si="8"/>
        <v>-279</v>
      </c>
    </row>
    <row r="173" spans="1:5" ht="3.75" customHeight="1">
      <c r="A173" s="7"/>
      <c r="B173" s="8"/>
      <c r="C173" s="8"/>
      <c r="D173" s="8"/>
      <c r="E173" s="9"/>
    </row>
    <row r="174" spans="1:5" ht="19.5" thickBot="1">
      <c r="A174" s="10">
        <v>10</v>
      </c>
      <c r="B174" s="11" t="s">
        <v>56</v>
      </c>
      <c r="C174" s="11"/>
      <c r="D174" s="11"/>
      <c r="E174" s="12"/>
    </row>
    <row r="175" spans="1:5" ht="19.5" thickBot="1"/>
    <row r="176" spans="1:5">
      <c r="A176" s="32" t="str">
        <f>Tabelle1!A183</f>
        <v>Kategorie SChüler F</v>
      </c>
      <c r="B176" s="33"/>
      <c r="C176" s="33"/>
      <c r="D176" s="33"/>
      <c r="E176" s="34"/>
    </row>
    <row r="177" spans="1:5">
      <c r="A177" s="5" t="s">
        <v>8</v>
      </c>
      <c r="B177" s="3" t="s">
        <v>0</v>
      </c>
      <c r="C177" s="3" t="s">
        <v>57</v>
      </c>
      <c r="D177" s="3" t="s">
        <v>6</v>
      </c>
      <c r="E177" s="6" t="s">
        <v>7</v>
      </c>
    </row>
    <row r="178" spans="1:5">
      <c r="A178" s="5">
        <v>1</v>
      </c>
      <c r="B178" s="3" t="str">
        <f>Tabelle1!A187</f>
        <v>Patscheider Michaela</v>
      </c>
      <c r="C178" s="3" t="str">
        <f>Tabelle1!B187</f>
        <v>ASC Sesvenna</v>
      </c>
      <c r="D178" s="4">
        <f>Tabelle1!L187</f>
        <v>1068</v>
      </c>
      <c r="E178" s="6">
        <f>((300+$A$199)*($A$199-A178+1)/$A$199)</f>
        <v>308</v>
      </c>
    </row>
    <row r="179" spans="1:5">
      <c r="A179" s="5">
        <v>2</v>
      </c>
      <c r="B179" s="3" t="str">
        <f>Tabelle1!A189</f>
        <v>Schwingshackl Thea</v>
      </c>
      <c r="C179" s="3" t="str">
        <f>Tabelle1!B189</f>
        <v>ASV 5V Loipe</v>
      </c>
      <c r="D179" s="4">
        <f>Tabelle1!L189</f>
        <v>860</v>
      </c>
      <c r="E179" s="6">
        <f t="shared" ref="E179:E197" si="9">((300+$A$199)*($A$199-A179+1)/$A$199)</f>
        <v>269.5</v>
      </c>
    </row>
    <row r="180" spans="1:5">
      <c r="A180" s="5">
        <v>3</v>
      </c>
      <c r="B180" s="3" t="str">
        <f>Tabelle1!A188</f>
        <v>Peer Nicole</v>
      </c>
      <c r="C180" s="3" t="str">
        <f>Tabelle1!B188</f>
        <v>ASC Sesvenna</v>
      </c>
      <c r="D180" s="4">
        <f>Tabelle1!L188</f>
        <v>710</v>
      </c>
      <c r="E180" s="6">
        <f t="shared" si="9"/>
        <v>231</v>
      </c>
    </row>
    <row r="181" spans="1:5">
      <c r="A181" s="5">
        <v>4</v>
      </c>
      <c r="B181" s="3" t="str">
        <f>Tabelle1!A186</f>
        <v>Aichner Katia</v>
      </c>
      <c r="C181" s="3" t="str">
        <f>Tabelle1!B186</f>
        <v>ALV Kronspur</v>
      </c>
      <c r="D181" s="4">
        <f>Tabelle1!L186</f>
        <v>686</v>
      </c>
      <c r="E181" s="6">
        <f t="shared" si="9"/>
        <v>192.5</v>
      </c>
    </row>
    <row r="182" spans="1:5">
      <c r="A182" s="5">
        <v>5</v>
      </c>
      <c r="B182" s="3" t="str">
        <f>Tabelle1!A191</f>
        <v>Aichner Kristin</v>
      </c>
      <c r="C182" s="3" t="str">
        <f>Tabelle1!B191</f>
        <v>ALV Kronspur</v>
      </c>
      <c r="D182" s="4">
        <f>Tabelle1!L191</f>
        <v>668</v>
      </c>
      <c r="E182" s="6">
        <f t="shared" si="9"/>
        <v>154</v>
      </c>
    </row>
    <row r="183" spans="1:5">
      <c r="A183" s="5">
        <v>6</v>
      </c>
      <c r="B183" s="3" t="str">
        <f>Tabelle1!A193</f>
        <v>Kuen Julia</v>
      </c>
      <c r="C183" s="3" t="str">
        <f>Tabelle1!B193</f>
        <v>ALV Kronspur</v>
      </c>
      <c r="D183" s="4">
        <f>Tabelle1!L193</f>
        <v>650</v>
      </c>
      <c r="E183" s="6">
        <f t="shared" si="9"/>
        <v>115.5</v>
      </c>
    </row>
    <row r="184" spans="1:5">
      <c r="A184" s="5">
        <v>7</v>
      </c>
      <c r="B184" s="3" t="str">
        <f>Tabelle1!A190</f>
        <v>Moroder Judith</v>
      </c>
      <c r="C184" s="3" t="str">
        <f>Tabelle1!B190</f>
        <v>SC Gröden</v>
      </c>
      <c r="D184" s="4">
        <f>Tabelle1!L190</f>
        <v>530</v>
      </c>
      <c r="E184" s="6">
        <f t="shared" si="9"/>
        <v>77</v>
      </c>
    </row>
    <row r="185" spans="1:5">
      <c r="A185" s="5">
        <v>8</v>
      </c>
      <c r="B185" s="3" t="str">
        <f>Tabelle1!A192</f>
        <v>Kronbichler Karin</v>
      </c>
      <c r="C185" s="3" t="str">
        <f>Tabelle1!B192</f>
        <v>ALV Kronspur</v>
      </c>
      <c r="D185" s="4">
        <f>Tabelle1!L192</f>
        <v>496</v>
      </c>
      <c r="E185" s="6">
        <f t="shared" si="9"/>
        <v>38.5</v>
      </c>
    </row>
    <row r="186" spans="1:5">
      <c r="A186" s="5">
        <v>9</v>
      </c>
      <c r="B186" s="3">
        <f>Tabelle1!A194</f>
        <v>0</v>
      </c>
      <c r="C186" s="3">
        <f>Tabelle1!B194</f>
        <v>0</v>
      </c>
      <c r="D186" s="4">
        <f>Tabelle1!L194</f>
        <v>0</v>
      </c>
      <c r="E186" s="6">
        <f t="shared" si="9"/>
        <v>0</v>
      </c>
    </row>
    <row r="187" spans="1:5">
      <c r="A187" s="5">
        <v>10</v>
      </c>
      <c r="B187" s="3">
        <f>Tabelle1!A195</f>
        <v>0</v>
      </c>
      <c r="C187" s="3">
        <f>Tabelle1!B195</f>
        <v>0</v>
      </c>
      <c r="D187" s="4">
        <f>Tabelle1!L195</f>
        <v>0</v>
      </c>
      <c r="E187" s="6">
        <f t="shared" si="9"/>
        <v>-38.5</v>
      </c>
    </row>
    <row r="188" spans="1:5">
      <c r="A188" s="5">
        <v>11</v>
      </c>
      <c r="B188" s="3">
        <f>Tabelle1!A196</f>
        <v>0</v>
      </c>
      <c r="C188" s="3">
        <f>Tabelle1!B196</f>
        <v>0</v>
      </c>
      <c r="D188" s="4">
        <f>Tabelle1!L196</f>
        <v>0</v>
      </c>
      <c r="E188" s="6">
        <f t="shared" si="9"/>
        <v>-77</v>
      </c>
    </row>
    <row r="189" spans="1:5">
      <c r="A189" s="5">
        <v>12</v>
      </c>
      <c r="B189" s="3">
        <f>Tabelle1!A197</f>
        <v>0</v>
      </c>
      <c r="C189" s="3">
        <f>Tabelle1!B197</f>
        <v>0</v>
      </c>
      <c r="D189" s="4">
        <f>Tabelle1!L197</f>
        <v>0</v>
      </c>
      <c r="E189" s="6">
        <f t="shared" si="9"/>
        <v>-115.5</v>
      </c>
    </row>
    <row r="190" spans="1:5">
      <c r="A190" s="5">
        <v>13</v>
      </c>
      <c r="B190" s="3">
        <f>Tabelle1!A198</f>
        <v>0</v>
      </c>
      <c r="C190" s="3">
        <f>Tabelle1!B198</f>
        <v>0</v>
      </c>
      <c r="D190" s="4">
        <f>Tabelle1!L198</f>
        <v>0</v>
      </c>
      <c r="E190" s="6">
        <f t="shared" si="9"/>
        <v>-154</v>
      </c>
    </row>
    <row r="191" spans="1:5">
      <c r="A191" s="5">
        <v>14</v>
      </c>
      <c r="B191" s="3">
        <f>Tabelle1!A199</f>
        <v>0</v>
      </c>
      <c r="C191" s="3">
        <f>Tabelle1!B199</f>
        <v>0</v>
      </c>
      <c r="D191" s="4">
        <f>Tabelle1!L199</f>
        <v>0</v>
      </c>
      <c r="E191" s="6">
        <f t="shared" si="9"/>
        <v>-192.5</v>
      </c>
    </row>
    <row r="192" spans="1:5">
      <c r="A192" s="5">
        <v>15</v>
      </c>
      <c r="B192" s="3">
        <f>Tabelle1!A200</f>
        <v>0</v>
      </c>
      <c r="C192" s="3">
        <f>Tabelle1!B200</f>
        <v>0</v>
      </c>
      <c r="D192" s="4">
        <f>Tabelle1!L200</f>
        <v>0</v>
      </c>
      <c r="E192" s="6">
        <f t="shared" si="9"/>
        <v>-231</v>
      </c>
    </row>
    <row r="193" spans="1:5">
      <c r="A193" s="5">
        <v>16</v>
      </c>
      <c r="B193" s="3">
        <f>Tabelle1!A201</f>
        <v>0</v>
      </c>
      <c r="C193" s="3">
        <f>Tabelle1!B201</f>
        <v>0</v>
      </c>
      <c r="D193" s="4">
        <f>Tabelle1!L201</f>
        <v>0</v>
      </c>
      <c r="E193" s="6">
        <f t="shared" si="9"/>
        <v>-269.5</v>
      </c>
    </row>
    <row r="194" spans="1:5">
      <c r="A194" s="5">
        <v>17</v>
      </c>
      <c r="B194" s="3">
        <f>Tabelle1!A202</f>
        <v>0</v>
      </c>
      <c r="C194" s="3">
        <f>Tabelle1!B202</f>
        <v>0</v>
      </c>
      <c r="D194" s="4">
        <f>Tabelle1!L202</f>
        <v>0</v>
      </c>
      <c r="E194" s="6">
        <f t="shared" si="9"/>
        <v>-308</v>
      </c>
    </row>
    <row r="195" spans="1:5">
      <c r="A195" s="5">
        <v>18</v>
      </c>
      <c r="B195" s="3">
        <f>Tabelle1!A203</f>
        <v>0</v>
      </c>
      <c r="C195" s="3">
        <f>Tabelle1!B203</f>
        <v>0</v>
      </c>
      <c r="D195" s="4">
        <f>Tabelle1!L203</f>
        <v>0</v>
      </c>
      <c r="E195" s="6">
        <f t="shared" si="9"/>
        <v>-346.5</v>
      </c>
    </row>
    <row r="196" spans="1:5">
      <c r="A196" s="5">
        <v>19</v>
      </c>
      <c r="B196" s="3">
        <f>Tabelle1!A204</f>
        <v>0</v>
      </c>
      <c r="C196" s="3">
        <f>Tabelle1!B204</f>
        <v>0</v>
      </c>
      <c r="D196" s="4">
        <f>Tabelle1!L204</f>
        <v>0</v>
      </c>
      <c r="E196" s="6">
        <f t="shared" si="9"/>
        <v>-385</v>
      </c>
    </row>
    <row r="197" spans="1:5">
      <c r="A197" s="5">
        <v>20</v>
      </c>
      <c r="B197" s="3">
        <f>Tabelle1!A205</f>
        <v>0</v>
      </c>
      <c r="C197" s="3">
        <f>Tabelle1!B205</f>
        <v>0</v>
      </c>
      <c r="D197" s="4">
        <f>Tabelle1!L205</f>
        <v>0</v>
      </c>
      <c r="E197" s="6">
        <f t="shared" si="9"/>
        <v>-423.5</v>
      </c>
    </row>
    <row r="198" spans="1:5" ht="6.75" customHeight="1">
      <c r="A198" s="7"/>
      <c r="B198" s="8"/>
      <c r="C198" s="8"/>
      <c r="D198" s="8"/>
      <c r="E198" s="9"/>
    </row>
    <row r="199" spans="1:5" ht="19.5" thickBot="1">
      <c r="A199" s="10">
        <v>8</v>
      </c>
      <c r="B199" s="11" t="s">
        <v>56</v>
      </c>
      <c r="C199" s="11"/>
      <c r="D199" s="11"/>
      <c r="E199" s="12"/>
    </row>
  </sheetData>
  <sortState ref="H27:I36">
    <sortCondition descending="1" ref="I27:I36"/>
  </sortState>
  <mergeCells count="8">
    <mergeCell ref="A101:E101"/>
    <mergeCell ref="A126:E126"/>
    <mergeCell ref="A151:E151"/>
    <mergeCell ref="A176:E176"/>
    <mergeCell ref="A1:E1"/>
    <mergeCell ref="A26:E26"/>
    <mergeCell ref="A51:E51"/>
    <mergeCell ref="A76:E76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6"/>
  <sheetViews>
    <sheetView tabSelected="1" topLeftCell="A93" workbookViewId="0">
      <selection activeCell="G77" sqref="G77"/>
    </sheetView>
  </sheetViews>
  <sheetFormatPr baseColWidth="10" defaultColWidth="22.28515625" defaultRowHeight="18.75"/>
  <cols>
    <col min="1" max="1" width="5.140625" style="2" bestFit="1" customWidth="1"/>
    <col min="2" max="2" width="27.42578125" style="2" bestFit="1" customWidth="1"/>
    <col min="3" max="3" width="18.85546875" style="2" bestFit="1" customWidth="1"/>
    <col min="4" max="4" width="9.5703125" style="2" bestFit="1" customWidth="1"/>
    <col min="5" max="5" width="9" style="2" bestFit="1" customWidth="1"/>
    <col min="6" max="6" width="10.42578125" style="2" customWidth="1"/>
    <col min="7" max="7" width="19" style="2" bestFit="1" customWidth="1"/>
    <col min="8" max="8" width="18.42578125" style="2" customWidth="1"/>
    <col min="9" max="9" width="9.28515625" style="2" bestFit="1" customWidth="1"/>
    <col min="10" max="16384" width="22.28515625" style="2"/>
  </cols>
  <sheetData>
    <row r="1" spans="1:12">
      <c r="A1" s="32" t="str">
        <f>Tabelle1!A1</f>
        <v>Kategorie Junior M</v>
      </c>
      <c r="B1" s="33"/>
      <c r="C1" s="33"/>
      <c r="D1" s="33"/>
      <c r="E1" s="34"/>
    </row>
    <row r="2" spans="1:12">
      <c r="A2" s="5" t="s">
        <v>8</v>
      </c>
      <c r="B2" s="3" t="str">
        <f>Tabelle1!A2</f>
        <v>Name</v>
      </c>
      <c r="C2" s="3" t="s">
        <v>57</v>
      </c>
      <c r="D2" s="3" t="str">
        <f>Tabelle1!L2</f>
        <v>Summe</v>
      </c>
      <c r="E2" s="6" t="s">
        <v>7</v>
      </c>
    </row>
    <row r="3" spans="1:12">
      <c r="A3" s="5">
        <v>1</v>
      </c>
      <c r="B3" s="3" t="str">
        <f>Tabelle1!A6</f>
        <v>Peer Lukas</v>
      </c>
      <c r="C3" s="3" t="str">
        <f>Tabelle1!B6</f>
        <v>ASC Sesvenna</v>
      </c>
      <c r="D3" s="4">
        <f>Tabelle1!L6</f>
        <v>978</v>
      </c>
      <c r="E3" s="6">
        <f>((300+$A$8)*($A$8-A3+1)/$A$8)</f>
        <v>304</v>
      </c>
    </row>
    <row r="4" spans="1:12">
      <c r="A4" s="5">
        <v>2</v>
      </c>
      <c r="B4" s="3" t="str">
        <f>Tabelle1!A7</f>
        <v>Cappello Thomas</v>
      </c>
      <c r="C4" s="3" t="str">
        <f>Tabelle1!B7</f>
        <v>ASV Prad</v>
      </c>
      <c r="D4" s="4">
        <f>Tabelle1!L7</f>
        <v>942</v>
      </c>
      <c r="E4" s="6">
        <f>((300+$A$8)*($A$8-A4+1)/$A$8)</f>
        <v>228</v>
      </c>
    </row>
    <row r="5" spans="1:12">
      <c r="A5" s="5">
        <v>3</v>
      </c>
      <c r="B5" s="3" t="str">
        <f>Tabelle1!A4</f>
        <v>Brunner Julian</v>
      </c>
      <c r="C5" s="3" t="str">
        <f>Tabelle1!B4</f>
        <v>ASC Toblach</v>
      </c>
      <c r="D5" s="4">
        <f>Tabelle1!L4</f>
        <v>910</v>
      </c>
      <c r="E5" s="6">
        <f>((300+$A$8)*($A$8-A5+1)/$A$8)</f>
        <v>152</v>
      </c>
    </row>
    <row r="6" spans="1:12">
      <c r="A6" s="5">
        <v>4</v>
      </c>
      <c r="B6" s="3" t="str">
        <f>Tabelle1!A8</f>
        <v>Oberbacher Alex</v>
      </c>
      <c r="C6" s="3" t="str">
        <f>Tabelle1!B8</f>
        <v>SC Gröden</v>
      </c>
      <c r="D6" s="4">
        <f>Tabelle1!L8</f>
        <v>848</v>
      </c>
      <c r="E6" s="6">
        <f>((300+$A$8)*($A$8-A6+1)/$A$8)</f>
        <v>76</v>
      </c>
      <c r="K6" s="1"/>
      <c r="L6" s="1"/>
    </row>
    <row r="7" spans="1:12" ht="5.25" customHeight="1">
      <c r="A7" s="7"/>
      <c r="B7" s="8"/>
      <c r="C7" s="8"/>
      <c r="D7" s="8"/>
      <c r="E7" s="9"/>
    </row>
    <row r="8" spans="1:12" ht="19.5" thickBot="1">
      <c r="A8" s="10">
        <v>4</v>
      </c>
      <c r="B8" s="11" t="s">
        <v>56</v>
      </c>
      <c r="C8" s="11"/>
      <c r="D8" s="11"/>
      <c r="E8" s="12"/>
    </row>
    <row r="9" spans="1:12" ht="5.25" customHeight="1" thickBot="1"/>
    <row r="10" spans="1:12">
      <c r="A10" s="32" t="str">
        <f>Tabelle1!A27</f>
        <v>Kategorie Anwärter M</v>
      </c>
      <c r="B10" s="33"/>
      <c r="C10" s="33"/>
      <c r="D10" s="33"/>
      <c r="E10" s="34"/>
    </row>
    <row r="11" spans="1:12">
      <c r="A11" s="5" t="s">
        <v>8</v>
      </c>
      <c r="B11" s="3" t="s">
        <v>0</v>
      </c>
      <c r="C11" s="3" t="s">
        <v>57</v>
      </c>
      <c r="D11" s="3" t="s">
        <v>6</v>
      </c>
      <c r="E11" s="6" t="s">
        <v>7</v>
      </c>
    </row>
    <row r="12" spans="1:12">
      <c r="A12" s="5">
        <v>1</v>
      </c>
      <c r="B12" s="3" t="str">
        <f>Tabelle1!A34</f>
        <v>Cappello Florian</v>
      </c>
      <c r="C12" s="3" t="str">
        <f>Tabelle1!B34</f>
        <v>ASV Prad</v>
      </c>
      <c r="D12" s="4">
        <f>Tabelle1!L34</f>
        <v>1004</v>
      </c>
      <c r="E12" s="6">
        <f>((300+$A$17)*($A$17-A12+1)/$A$17)</f>
        <v>304</v>
      </c>
    </row>
    <row r="13" spans="1:12">
      <c r="A13" s="5">
        <v>2</v>
      </c>
      <c r="B13" s="3" t="str">
        <f>Tabelle1!A30</f>
        <v>Stauder Sonny</v>
      </c>
      <c r="C13" s="3" t="str">
        <f>Tabelle1!B30</f>
        <v>ASC Toblach</v>
      </c>
      <c r="D13" s="4">
        <f>Tabelle1!L30</f>
        <v>990</v>
      </c>
      <c r="E13" s="6">
        <f>((300+$A$17)*($A$17-A13+1)/$A$17)</f>
        <v>228</v>
      </c>
    </row>
    <row r="14" spans="1:12">
      <c r="A14" s="5">
        <v>3</v>
      </c>
      <c r="B14" s="3" t="str">
        <f>Tabelle1!A33</f>
        <v xml:space="preserve">Hellweger Michael </v>
      </c>
      <c r="C14" s="3" t="str">
        <f>Tabelle1!B33</f>
        <v>Asv Gossensass</v>
      </c>
      <c r="D14" s="4">
        <f>Tabelle1!L33</f>
        <v>916</v>
      </c>
      <c r="E14" s="6">
        <f>((300+$A$17)*($A$17-A14+1)/$A$17)</f>
        <v>152</v>
      </c>
    </row>
    <row r="15" spans="1:12">
      <c r="A15" s="5">
        <v>4</v>
      </c>
      <c r="B15" s="3" t="str">
        <f>Tabelle1!A32</f>
        <v xml:space="preserve">Klettenhammer Patrick </v>
      </c>
      <c r="C15" s="3" t="str">
        <f>Tabelle1!B32</f>
        <v>ASC Toblach</v>
      </c>
      <c r="D15" s="4">
        <f>Tabelle1!L32</f>
        <v>768</v>
      </c>
      <c r="E15" s="6">
        <f>((300+$A$17)*($A$17-A15+1)/$A$17)</f>
        <v>76</v>
      </c>
    </row>
    <row r="16" spans="1:12" ht="5.25" customHeight="1">
      <c r="A16" s="7"/>
      <c r="B16" s="8"/>
      <c r="C16" s="8"/>
      <c r="D16" s="8"/>
      <c r="E16" s="9"/>
    </row>
    <row r="17" spans="1:5" ht="19.5" thickBot="1">
      <c r="A17" s="10">
        <v>4</v>
      </c>
      <c r="B17" s="11" t="s">
        <v>56</v>
      </c>
      <c r="C17" s="11"/>
      <c r="D17" s="11"/>
      <c r="E17" s="12"/>
    </row>
    <row r="18" spans="1:5" ht="4.5" customHeight="1" thickBot="1"/>
    <row r="19" spans="1:5">
      <c r="A19" s="32" t="str">
        <f>Tabelle1!A53</f>
        <v>Kategorie Zöglinge M</v>
      </c>
      <c r="B19" s="33"/>
      <c r="C19" s="33"/>
      <c r="D19" s="33"/>
      <c r="E19" s="34"/>
    </row>
    <row r="20" spans="1:5">
      <c r="A20" s="5" t="s">
        <v>8</v>
      </c>
      <c r="B20" s="3" t="s">
        <v>0</v>
      </c>
      <c r="C20" s="3" t="s">
        <v>57</v>
      </c>
      <c r="D20" s="3" t="s">
        <v>6</v>
      </c>
      <c r="E20" s="6" t="s">
        <v>7</v>
      </c>
    </row>
    <row r="21" spans="1:5">
      <c r="A21" s="5">
        <v>1</v>
      </c>
      <c r="B21" s="3" t="str">
        <f>Tabelle1!A59</f>
        <v>Auckenthaler Philipp</v>
      </c>
      <c r="C21" s="3" t="str">
        <f>Tabelle1!B59</f>
        <v>Asv Gossensass</v>
      </c>
      <c r="D21" s="4">
        <f>Tabelle1!L59</f>
        <v>896</v>
      </c>
      <c r="E21" s="6">
        <f>((300+$A$35)*($A$35-A21+1)/$A$35)</f>
        <v>313</v>
      </c>
    </row>
    <row r="22" spans="1:5">
      <c r="A22" s="5">
        <v>2</v>
      </c>
      <c r="B22" s="3" t="str">
        <f>Tabelle1!A68</f>
        <v>Ennemoser Patrick</v>
      </c>
      <c r="C22" s="3" t="str">
        <f>Tabelle1!B68</f>
        <v>ASC Passeier</v>
      </c>
      <c r="D22" s="4">
        <f>Tabelle1!L68</f>
        <v>856</v>
      </c>
      <c r="E22" s="6">
        <f>((300+$A$35)*($A$35-A22+1)/$A$35)</f>
        <v>288.92307692307691</v>
      </c>
    </row>
    <row r="23" spans="1:5">
      <c r="A23" s="5">
        <v>3</v>
      </c>
      <c r="B23" s="3" t="str">
        <f>Tabelle1!A57</f>
        <v>Plaikner Moritz</v>
      </c>
      <c r="C23" s="3" t="str">
        <f>Tabelle1!B57</f>
        <v>ALV Kronspur</v>
      </c>
      <c r="D23" s="4">
        <f>Tabelle1!L57</f>
        <v>644</v>
      </c>
      <c r="E23" s="6">
        <f>((300+$A$35)*($A$35-A23+1)/$A$35)</f>
        <v>264.84615384615387</v>
      </c>
    </row>
    <row r="24" spans="1:5">
      <c r="A24" s="5">
        <v>4</v>
      </c>
      <c r="B24" s="3" t="str">
        <f>Tabelle1!A65</f>
        <v>Sieder Fabian</v>
      </c>
      <c r="C24" s="3" t="str">
        <f>Tabelle1!B65</f>
        <v>ASV 5V Loipe</v>
      </c>
      <c r="D24" s="4">
        <f>Tabelle1!L65</f>
        <v>628</v>
      </c>
      <c r="E24" s="6">
        <f>((300+$A$35)*($A$35-A24+1)/$A$35)</f>
        <v>240.76923076923077</v>
      </c>
    </row>
    <row r="25" spans="1:5">
      <c r="A25" s="5">
        <v>5</v>
      </c>
      <c r="B25" s="3" t="str">
        <f>Tabelle1!A61</f>
        <v>Staffler Daniel</v>
      </c>
      <c r="C25" s="3" t="str">
        <f>Tabelle1!B61</f>
        <v>ASC Sarntal</v>
      </c>
      <c r="D25" s="4">
        <f>Tabelle1!L61</f>
        <v>546</v>
      </c>
      <c r="E25" s="6">
        <f>((300+$A$35)*($A$35-A25+1)/$A$35)</f>
        <v>216.69230769230768</v>
      </c>
    </row>
    <row r="26" spans="1:5">
      <c r="A26" s="5">
        <v>6</v>
      </c>
      <c r="B26" s="3" t="str">
        <f>Tabelle1!A60</f>
        <v xml:space="preserve">Obexer Jonas </v>
      </c>
      <c r="C26" s="3" t="str">
        <f>Tabelle1!B60</f>
        <v>ASV Villnöß</v>
      </c>
      <c r="D26" s="4">
        <f>Tabelle1!L60</f>
        <v>434</v>
      </c>
      <c r="E26" s="6">
        <f>((300+$A$35)*($A$35-A26+1)/$A$35)</f>
        <v>192.61538461538461</v>
      </c>
    </row>
    <row r="27" spans="1:5">
      <c r="A27" s="5">
        <v>7</v>
      </c>
      <c r="B27" s="3" t="str">
        <f>Tabelle1!A63</f>
        <v>Stecher Daniel</v>
      </c>
      <c r="C27" s="3" t="str">
        <f>Tabelle1!B63</f>
        <v>ASC Sesvenna</v>
      </c>
      <c r="D27" s="4">
        <f>Tabelle1!L63</f>
        <v>390</v>
      </c>
      <c r="E27" s="6">
        <f>((300+$A$35)*($A$35-A27+1)/$A$35)</f>
        <v>168.53846153846155</v>
      </c>
    </row>
    <row r="28" spans="1:5">
      <c r="A28" s="5">
        <v>8</v>
      </c>
      <c r="B28" s="3" t="str">
        <f>Tabelle1!A58</f>
        <v>Ciucci Alexander</v>
      </c>
      <c r="C28" s="3" t="str">
        <f>Tabelle1!B58</f>
        <v>ASC Toblach</v>
      </c>
      <c r="D28" s="4">
        <f>Tabelle1!L58</f>
        <v>358</v>
      </c>
      <c r="E28" s="6">
        <f>((300+$A$35)*($A$35-A28+1)/$A$35)</f>
        <v>144.46153846153845</v>
      </c>
    </row>
    <row r="29" spans="1:5">
      <c r="A29" s="5">
        <v>9</v>
      </c>
      <c r="B29" s="3" t="str">
        <f>Tabelle1!A66</f>
        <v>Kasslatter Gabriel</v>
      </c>
      <c r="C29" s="3" t="str">
        <f>Tabelle1!B66</f>
        <v>SC Gröden</v>
      </c>
      <c r="D29" s="4">
        <f>Tabelle1!L66</f>
        <v>302</v>
      </c>
      <c r="E29" s="6">
        <f>((300+$A$35)*($A$35-A29+1)/$A$35)</f>
        <v>120.38461538461539</v>
      </c>
    </row>
    <row r="30" spans="1:5">
      <c r="A30" s="5">
        <v>10</v>
      </c>
      <c r="B30" s="3" t="str">
        <f>Tabelle1!A62</f>
        <v xml:space="preserve">Gross Phillip </v>
      </c>
      <c r="C30" s="3" t="str">
        <f>Tabelle1!B62</f>
        <v>ASC Sarntal</v>
      </c>
      <c r="D30" s="4">
        <f>Tabelle1!L62</f>
        <v>290</v>
      </c>
      <c r="E30" s="6">
        <f>((300+$A$35)*($A$35-A30+1)/$A$35)</f>
        <v>96.307692307692307</v>
      </c>
    </row>
    <row r="31" spans="1:5">
      <c r="A31" s="5">
        <v>11</v>
      </c>
      <c r="B31" s="3" t="str">
        <f>Tabelle1!A67</f>
        <v>Ploner Flavio</v>
      </c>
      <c r="C31" s="3" t="str">
        <f>Tabelle1!B67</f>
        <v>SC Gröden</v>
      </c>
      <c r="D31" s="4">
        <f>Tabelle1!L67</f>
        <v>270</v>
      </c>
      <c r="E31" s="6">
        <f>((300+$A$35)*($A$35-A31+1)/$A$35)</f>
        <v>72.230769230769226</v>
      </c>
    </row>
    <row r="32" spans="1:5">
      <c r="A32" s="5">
        <v>12</v>
      </c>
      <c r="B32" s="3" t="str">
        <f>Tabelle1!A56</f>
        <v>Kastlunger David Zeno</v>
      </c>
      <c r="C32" s="3" t="str">
        <f>Tabelle1!B56</f>
        <v>ALV Kronspur</v>
      </c>
      <c r="D32" s="4">
        <f>Tabelle1!L56</f>
        <v>252</v>
      </c>
      <c r="E32" s="6">
        <f>((300+$A$35)*($A$35-A32+1)/$A$35)</f>
        <v>48.153846153846153</v>
      </c>
    </row>
    <row r="33" spans="1:5">
      <c r="A33" s="5">
        <v>13</v>
      </c>
      <c r="B33" s="3" t="str">
        <f>Tabelle1!A64</f>
        <v>Schuster Felix</v>
      </c>
      <c r="C33" s="3" t="str">
        <f>Tabelle1!B64</f>
        <v>ASV 5V Loipe</v>
      </c>
      <c r="D33" s="4">
        <f>Tabelle1!L64</f>
        <v>150</v>
      </c>
      <c r="E33" s="6">
        <f>((300+$A$35)*($A$35-A33+1)/$A$35)</f>
        <v>24.076923076923077</v>
      </c>
    </row>
    <row r="34" spans="1:5" ht="5.25" customHeight="1">
      <c r="A34" s="7"/>
      <c r="B34" s="8"/>
      <c r="C34" s="8"/>
      <c r="D34" s="8"/>
      <c r="E34" s="9"/>
    </row>
    <row r="35" spans="1:5" ht="19.5" thickBot="1">
      <c r="A35" s="10">
        <v>13</v>
      </c>
      <c r="B35" s="11" t="s">
        <v>56</v>
      </c>
      <c r="C35" s="11"/>
      <c r="D35" s="11"/>
      <c r="E35" s="12"/>
    </row>
    <row r="36" spans="1:5" ht="4.5" customHeight="1" thickBot="1"/>
    <row r="37" spans="1:5">
      <c r="A37" s="32" t="str">
        <f>Tabelle1!A79</f>
        <v>Kategorie SChüler M</v>
      </c>
      <c r="B37" s="33"/>
      <c r="C37" s="33"/>
      <c r="D37" s="33"/>
      <c r="E37" s="34"/>
    </row>
    <row r="38" spans="1:5">
      <c r="A38" s="5" t="s">
        <v>8</v>
      </c>
      <c r="B38" s="3" t="s">
        <v>0</v>
      </c>
      <c r="C38" s="3" t="s">
        <v>57</v>
      </c>
      <c r="D38" s="3" t="s">
        <v>6</v>
      </c>
      <c r="E38" s="6" t="s">
        <v>7</v>
      </c>
    </row>
    <row r="39" spans="1:5">
      <c r="A39" s="5">
        <v>1</v>
      </c>
      <c r="B39" s="3" t="str">
        <f>Tabelle1!A86</f>
        <v xml:space="preserve">Burger Patrick     </v>
      </c>
      <c r="C39" s="3" t="str">
        <f>Tabelle1!B86</f>
        <v>ASV 5V Loipe</v>
      </c>
      <c r="D39" s="4">
        <f>Tabelle1!L86</f>
        <v>848</v>
      </c>
      <c r="E39" s="6">
        <f>((300+$A$55)*($A$55-A39+1)/$A$55)</f>
        <v>315</v>
      </c>
    </row>
    <row r="40" spans="1:5">
      <c r="A40" s="5">
        <v>2</v>
      </c>
      <c r="B40" s="3" t="str">
        <f>Tabelle1!A91</f>
        <v>Puner Lukas</v>
      </c>
      <c r="C40" s="3" t="str">
        <f>Tabelle1!B91</f>
        <v>ASV Villnöß</v>
      </c>
      <c r="D40" s="4">
        <f>Tabelle1!L91</f>
        <v>834</v>
      </c>
      <c r="E40" s="6">
        <f>((300+$A$55)*($A$55-A40+1)/$A$55)</f>
        <v>294</v>
      </c>
    </row>
    <row r="41" spans="1:5">
      <c r="A41" s="5">
        <v>3</v>
      </c>
      <c r="B41" s="3" t="str">
        <f>Tabelle1!A82</f>
        <v>Schütz David</v>
      </c>
      <c r="C41" s="3" t="str">
        <f>Tabelle1!B82</f>
        <v>ASC Sesvenna</v>
      </c>
      <c r="D41" s="4">
        <f>Tabelle1!L82</f>
        <v>772</v>
      </c>
      <c r="E41" s="6">
        <f>((300+$A$55)*($A$55-A41+1)/$A$55)</f>
        <v>273</v>
      </c>
    </row>
    <row r="42" spans="1:5">
      <c r="A42" s="5">
        <v>4</v>
      </c>
      <c r="B42" s="3" t="str">
        <f>Tabelle1!A97</f>
        <v>Ennemoser Lukas</v>
      </c>
      <c r="C42" s="3" t="str">
        <f>Tabelle1!B97</f>
        <v>Asc Passeier</v>
      </c>
      <c r="D42" s="4">
        <f>Tabelle1!L97</f>
        <v>566</v>
      </c>
      <c r="E42" s="6">
        <f>((300+$A$55)*($A$55-A42+1)/$A$55)</f>
        <v>252</v>
      </c>
    </row>
    <row r="43" spans="1:5">
      <c r="A43" s="5">
        <v>5</v>
      </c>
      <c r="B43" s="3" t="str">
        <f>Tabelle1!A88</f>
        <v>Kostner Aaron</v>
      </c>
      <c r="C43" s="3" t="str">
        <f>Tabelle1!B88</f>
        <v>SC Gröden</v>
      </c>
      <c r="D43" s="4">
        <f>Tabelle1!L88</f>
        <v>546</v>
      </c>
      <c r="E43" s="6">
        <f>((300+$A$55)*($A$55-A43+1)/$A$55)</f>
        <v>231</v>
      </c>
    </row>
    <row r="44" spans="1:5">
      <c r="A44" s="5">
        <v>6</v>
      </c>
      <c r="B44" s="3" t="str">
        <f>Tabelle1!A87</f>
        <v>Wiedenhofer Lukas</v>
      </c>
      <c r="C44" s="3" t="str">
        <f>Tabelle1!B87</f>
        <v>SC Gröden</v>
      </c>
      <c r="D44" s="4">
        <f>Tabelle1!L87</f>
        <v>394</v>
      </c>
      <c r="E44" s="6">
        <f>((300+$A$55)*($A$55-A44+1)/$A$55)</f>
        <v>210</v>
      </c>
    </row>
    <row r="45" spans="1:5">
      <c r="A45" s="5">
        <v>7</v>
      </c>
      <c r="B45" s="3" t="str">
        <f>Tabelle1!A90</f>
        <v>Mantinger Manuel</v>
      </c>
      <c r="C45" s="3" t="str">
        <f>Tabelle1!B90</f>
        <v>ASV Villnöß</v>
      </c>
      <c r="D45" s="4">
        <f>Tabelle1!L90</f>
        <v>366</v>
      </c>
      <c r="E45" s="6">
        <f>((300+$A$55)*($A$55-A45+1)/$A$55)</f>
        <v>189</v>
      </c>
    </row>
    <row r="46" spans="1:5">
      <c r="A46" s="5">
        <v>8</v>
      </c>
      <c r="B46" s="3" t="str">
        <f>Tabelle1!A85</f>
        <v>Giusti Mattia</v>
      </c>
      <c r="C46" s="3" t="str">
        <f>Tabelle1!B85</f>
        <v>ASV Prad</v>
      </c>
      <c r="D46" s="4">
        <f>Tabelle1!L85</f>
        <v>352</v>
      </c>
      <c r="E46" s="6">
        <f>((300+$A$55)*($A$55-A46+1)/$A$55)</f>
        <v>168</v>
      </c>
    </row>
    <row r="47" spans="1:5">
      <c r="A47" s="5">
        <v>9</v>
      </c>
      <c r="B47" s="3" t="str">
        <f>Tabelle1!A92</f>
        <v>Obexer Florian</v>
      </c>
      <c r="C47" s="3" t="str">
        <f>Tabelle1!B92</f>
        <v>ASV Villnöß</v>
      </c>
      <c r="D47" s="4">
        <f>Tabelle1!L92</f>
        <v>348</v>
      </c>
      <c r="E47" s="6">
        <f>((300+$A$55)*($A$55-A47+1)/$A$55)</f>
        <v>147</v>
      </c>
    </row>
    <row r="48" spans="1:5">
      <c r="A48" s="5">
        <v>10</v>
      </c>
      <c r="B48" s="3" t="str">
        <f>Tabelle1!A93</f>
        <v>Kargruber Nicolas</v>
      </c>
      <c r="C48" s="3" t="str">
        <f>Tabelle1!B93</f>
        <v>ASV 5V Loipe</v>
      </c>
      <c r="D48" s="4">
        <f>Tabelle1!L93</f>
        <v>310</v>
      </c>
      <c r="E48" s="6">
        <f>((300+$A$55)*($A$55-A48+1)/$A$55)</f>
        <v>126</v>
      </c>
    </row>
    <row r="49" spans="1:5">
      <c r="A49" s="5">
        <v>11</v>
      </c>
      <c r="B49" s="3" t="str">
        <f>Tabelle1!A84</f>
        <v>Stecher Aron</v>
      </c>
      <c r="C49" s="3" t="str">
        <f>Tabelle1!B84</f>
        <v>ASV Prad</v>
      </c>
      <c r="D49" s="4">
        <f>Tabelle1!L84</f>
        <v>244</v>
      </c>
      <c r="E49" s="6">
        <f>((300+$A$55)*($A$55-A49+1)/$A$55)</f>
        <v>105</v>
      </c>
    </row>
    <row r="50" spans="1:5">
      <c r="A50" s="5">
        <v>12</v>
      </c>
      <c r="B50" s="3" t="str">
        <f>Tabelle1!A96</f>
        <v>Runggaldier Matteo</v>
      </c>
      <c r="C50" s="3" t="str">
        <f>Tabelle1!B96</f>
        <v>SC Gröden</v>
      </c>
      <c r="D50" s="4">
        <f>Tabelle1!L96</f>
        <v>244</v>
      </c>
      <c r="E50" s="6">
        <f>((300+$A$55)*($A$55-A50+1)/$A$55)</f>
        <v>84</v>
      </c>
    </row>
    <row r="51" spans="1:5">
      <c r="A51" s="5">
        <v>13</v>
      </c>
      <c r="B51" s="3" t="str">
        <f>Tabelle1!A83</f>
        <v>Schwalt Henrick</v>
      </c>
      <c r="C51" s="3" t="str">
        <f>Tabelle1!B83</f>
        <v>ASC Sesvenna</v>
      </c>
      <c r="D51" s="4">
        <f>Tabelle1!L83</f>
        <v>180</v>
      </c>
      <c r="E51" s="6">
        <f>((300+$A$55)*($A$55-A51+1)/$A$55)</f>
        <v>63</v>
      </c>
    </row>
    <row r="52" spans="1:5">
      <c r="A52" s="5">
        <v>14</v>
      </c>
      <c r="B52" s="3" t="str">
        <f>Tabelle1!A89</f>
        <v>Peer Andreas</v>
      </c>
      <c r="C52" s="3" t="str">
        <f>Tabelle1!B89</f>
        <v>ASC Sesvenna</v>
      </c>
      <c r="D52" s="4">
        <f>Tabelle1!L89</f>
        <v>48</v>
      </c>
      <c r="E52" s="6">
        <f>((300+$A$55)*($A$55-A52+1)/$A$55)</f>
        <v>42</v>
      </c>
    </row>
    <row r="53" spans="1:5">
      <c r="A53" s="5">
        <v>15</v>
      </c>
      <c r="B53" s="3" t="str">
        <f>Tabelle1!A94</f>
        <v>Stanzl Alex</v>
      </c>
      <c r="C53" s="3" t="str">
        <f>Tabelle1!B94</f>
        <v>ASV 5V Loipe</v>
      </c>
      <c r="D53" s="4">
        <f>Tabelle1!L94</f>
        <v>40</v>
      </c>
      <c r="E53" s="6">
        <f>((300+$A$55)*($A$55-A53+1)/$A$55)</f>
        <v>21</v>
      </c>
    </row>
    <row r="54" spans="1:5" ht="4.5" customHeight="1">
      <c r="A54" s="7"/>
      <c r="B54" s="8"/>
      <c r="C54" s="8"/>
      <c r="D54" s="8"/>
      <c r="E54" s="9"/>
    </row>
    <row r="55" spans="1:5" ht="19.5" thickBot="1">
      <c r="A55" s="10">
        <v>15</v>
      </c>
      <c r="B55" s="11" t="s">
        <v>56</v>
      </c>
      <c r="C55" s="11"/>
      <c r="D55" s="11"/>
      <c r="E55" s="12"/>
    </row>
    <row r="56" spans="1:5" ht="5.25" customHeight="1"/>
    <row r="57" spans="1:5" ht="0.75" customHeight="1" thickBot="1"/>
    <row r="58" spans="1:5">
      <c r="A58" s="32" t="str">
        <f>Tabelle1!A131</f>
        <v>Kategorie Anwärter F</v>
      </c>
      <c r="B58" s="33"/>
      <c r="C58" s="33"/>
      <c r="D58" s="33"/>
      <c r="E58" s="34"/>
    </row>
    <row r="59" spans="1:5">
      <c r="A59" s="5" t="s">
        <v>8</v>
      </c>
      <c r="B59" s="3" t="s">
        <v>0</v>
      </c>
      <c r="C59" s="3" t="s">
        <v>57</v>
      </c>
      <c r="D59" s="3" t="s">
        <v>6</v>
      </c>
      <c r="E59" s="6" t="s">
        <v>7</v>
      </c>
    </row>
    <row r="60" spans="1:5">
      <c r="A60" s="5">
        <v>1</v>
      </c>
      <c r="B60" s="3" t="str">
        <f>Tabelle1!A134</f>
        <v>Steinwandter Maria</v>
      </c>
      <c r="C60" s="3" t="str">
        <f>Tabelle1!B134</f>
        <v>ASC Toblach</v>
      </c>
      <c r="D60" s="4">
        <f>Tabelle1!L134</f>
        <v>1016</v>
      </c>
      <c r="E60" s="6">
        <f>((300+$A$64)*($A$64-A60+1)/$A$64)</f>
        <v>303</v>
      </c>
    </row>
    <row r="61" spans="1:5">
      <c r="A61" s="5">
        <v>2</v>
      </c>
      <c r="B61" s="3" t="str">
        <f>Tabelle1!A135</f>
        <v>Walder Rebecca</v>
      </c>
      <c r="C61" s="3" t="str">
        <f>Tabelle1!B135</f>
        <v>ASC Toblach</v>
      </c>
      <c r="D61" s="4">
        <f>Tabelle1!L135</f>
        <v>1000</v>
      </c>
      <c r="E61" s="6">
        <f>((300+$A$64)*($A$64-A61+1)/$A$64)</f>
        <v>202</v>
      </c>
    </row>
    <row r="62" spans="1:5">
      <c r="A62" s="5">
        <v>3</v>
      </c>
      <c r="B62" s="3" t="str">
        <f>Tabelle1!A136</f>
        <v>Kostner Valentina</v>
      </c>
      <c r="C62" s="3" t="str">
        <f>Tabelle1!B136</f>
        <v>SC Gröden</v>
      </c>
      <c r="D62" s="4">
        <f>Tabelle1!L136</f>
        <v>900</v>
      </c>
      <c r="E62" s="6">
        <f>((300+$A$64)*($A$64-A62+1)/$A$64)</f>
        <v>101</v>
      </c>
    </row>
    <row r="63" spans="1:5" ht="3.75" customHeight="1">
      <c r="A63" s="7"/>
      <c r="B63" s="8"/>
      <c r="C63" s="8"/>
      <c r="D63" s="8"/>
      <c r="E63" s="9"/>
    </row>
    <row r="64" spans="1:5" ht="19.5" thickBot="1">
      <c r="A64" s="10">
        <v>3</v>
      </c>
      <c r="B64" s="11" t="s">
        <v>56</v>
      </c>
      <c r="C64" s="11"/>
      <c r="D64" s="11"/>
      <c r="E64" s="12"/>
    </row>
    <row r="65" spans="1:5" ht="4.5" customHeight="1" thickBot="1"/>
    <row r="66" spans="1:5">
      <c r="A66" s="32" t="str">
        <f>Tabelle1!A157</f>
        <v>Kategorie Zöglinge F</v>
      </c>
      <c r="B66" s="33"/>
      <c r="C66" s="33"/>
      <c r="D66" s="33"/>
      <c r="E66" s="34"/>
    </row>
    <row r="67" spans="1:5">
      <c r="A67" s="5" t="s">
        <v>8</v>
      </c>
      <c r="B67" s="3" t="s">
        <v>0</v>
      </c>
      <c r="C67" s="3" t="s">
        <v>57</v>
      </c>
      <c r="D67" s="3" t="s">
        <v>6</v>
      </c>
      <c r="E67" s="6" t="s">
        <v>7</v>
      </c>
    </row>
    <row r="68" spans="1:5">
      <c r="A68" s="5">
        <v>1</v>
      </c>
      <c r="B68" s="3" t="str">
        <f>Tabelle1!A160</f>
        <v>Graeber Natalie</v>
      </c>
      <c r="C68" s="3" t="str">
        <f>Tabelle1!B160</f>
        <v>ALV Kronspur</v>
      </c>
      <c r="D68" s="4">
        <f>Tabelle1!L160</f>
        <v>912</v>
      </c>
      <c r="E68" s="6">
        <f>((300+$A$79)*($A$79-A68+1)/$A$79)</f>
        <v>310</v>
      </c>
    </row>
    <row r="69" spans="1:5">
      <c r="A69" s="5">
        <v>2</v>
      </c>
      <c r="B69" s="3" t="str">
        <f>Tabelle1!A167</f>
        <v>Tobanelli Sophie</v>
      </c>
      <c r="C69" s="3" t="str">
        <f>Tabelle1!B167</f>
        <v>ASC Sarntal</v>
      </c>
      <c r="D69" s="4">
        <f>Tabelle1!L167</f>
        <v>772</v>
      </c>
      <c r="E69" s="6">
        <f>((300+$A$79)*($A$79-A69+1)/$A$79)</f>
        <v>279</v>
      </c>
    </row>
    <row r="70" spans="1:5">
      <c r="A70" s="5">
        <v>3</v>
      </c>
      <c r="B70" s="3" t="str">
        <f>Tabelle1!A169</f>
        <v>Telser Verena</v>
      </c>
      <c r="C70" s="3" t="str">
        <f>Tabelle1!B169</f>
        <v>ASV Prad</v>
      </c>
      <c r="D70" s="4">
        <f>Tabelle1!L169</f>
        <v>738</v>
      </c>
      <c r="E70" s="6">
        <f>((300+$A$79)*($A$79-A70+1)/$A$79)</f>
        <v>248</v>
      </c>
    </row>
    <row r="71" spans="1:5">
      <c r="A71" s="5">
        <v>4</v>
      </c>
      <c r="B71" s="3" t="str">
        <f>Tabelle1!A163</f>
        <v>Kuhn Saskia</v>
      </c>
      <c r="C71" s="3" t="str">
        <f>Tabelle1!B163</f>
        <v>ASC Sesvenna</v>
      </c>
      <c r="D71" s="4">
        <f>Tabelle1!L163</f>
        <v>686</v>
      </c>
      <c r="E71" s="6">
        <f>((300+$A$79)*($A$79-A71+1)/$A$79)</f>
        <v>217</v>
      </c>
    </row>
    <row r="72" spans="1:5">
      <c r="A72" s="5">
        <v>5</v>
      </c>
      <c r="B72" s="3" t="str">
        <f>Tabelle1!A170</f>
        <v>Prinoth Verena</v>
      </c>
      <c r="C72" s="3" t="str">
        <f>Tabelle1!B170</f>
        <v>SC Gröden</v>
      </c>
      <c r="D72" s="4">
        <f>Tabelle1!L170</f>
        <v>566</v>
      </c>
      <c r="E72" s="6">
        <f>((300+$A$79)*($A$79-A72+1)/$A$79)</f>
        <v>186</v>
      </c>
    </row>
    <row r="73" spans="1:5">
      <c r="A73" s="5">
        <v>6</v>
      </c>
      <c r="B73" s="3" t="str">
        <f>Tabelle1!A168</f>
        <v>Genziani Alice</v>
      </c>
      <c r="C73" s="3" t="str">
        <f>Tabelle1!B168</f>
        <v>ASC Sesvenna</v>
      </c>
      <c r="D73" s="4">
        <f>Tabelle1!L168</f>
        <v>560</v>
      </c>
      <c r="E73" s="6">
        <f>((300+$A$79)*($A$79-A73+1)/$A$79)</f>
        <v>155</v>
      </c>
    </row>
    <row r="74" spans="1:5">
      <c r="A74" s="5">
        <v>7</v>
      </c>
      <c r="B74" s="3" t="str">
        <f>Tabelle1!A162</f>
        <v>Bernhart Sonja</v>
      </c>
      <c r="C74" s="3" t="str">
        <f>Tabelle1!B162</f>
        <v>ASC Sesvenna</v>
      </c>
      <c r="D74" s="4">
        <f>Tabelle1!L162</f>
        <v>542</v>
      </c>
      <c r="E74" s="6">
        <f>((300+$A$79)*($A$79-A74+1)/$A$79)</f>
        <v>124</v>
      </c>
    </row>
    <row r="75" spans="1:5">
      <c r="A75" s="5">
        <v>8</v>
      </c>
      <c r="B75" s="3" t="str">
        <f>Tabelle1!A166</f>
        <v>Stauder Jessica</v>
      </c>
      <c r="C75" s="3" t="str">
        <f>Tabelle1!B166</f>
        <v>ASC Toblach</v>
      </c>
      <c r="D75" s="4">
        <f>Tabelle1!L166</f>
        <v>526</v>
      </c>
      <c r="E75" s="6">
        <f>((300+$A$79)*($A$79-A75+1)/$A$79)</f>
        <v>93</v>
      </c>
    </row>
    <row r="76" spans="1:5">
      <c r="A76" s="5">
        <v>9</v>
      </c>
      <c r="B76" s="3" t="str">
        <f>Tabelle1!A165</f>
        <v>Demez Lea</v>
      </c>
      <c r="C76" s="3" t="str">
        <f>Tabelle1!B165</f>
        <v>SC Gröden</v>
      </c>
      <c r="D76" s="4">
        <f>Tabelle1!L165</f>
        <v>438</v>
      </c>
      <c r="E76" s="6">
        <f>((300+$A$79)*($A$79-A76+1)/$A$79)</f>
        <v>62</v>
      </c>
    </row>
    <row r="77" spans="1:5">
      <c r="A77" s="5">
        <v>10</v>
      </c>
      <c r="B77" s="3" t="str">
        <f>Tabelle1!A161</f>
        <v>Ciucci Greta</v>
      </c>
      <c r="C77" s="3" t="str">
        <f>Tabelle1!B161</f>
        <v>ASC Toblach</v>
      </c>
      <c r="D77" s="4">
        <f>Tabelle1!L161</f>
        <v>218</v>
      </c>
      <c r="E77" s="6">
        <f>((300+$A$79)*($A$79-A77+1)/$A$79)</f>
        <v>31</v>
      </c>
    </row>
    <row r="78" spans="1:5" ht="4.5" customHeight="1">
      <c r="A78" s="7"/>
      <c r="B78" s="8"/>
      <c r="C78" s="8"/>
      <c r="D78" s="8"/>
      <c r="E78" s="9"/>
    </row>
    <row r="79" spans="1:5" ht="19.5" thickBot="1">
      <c r="A79" s="10">
        <v>10</v>
      </c>
      <c r="B79" s="11" t="s">
        <v>56</v>
      </c>
      <c r="C79" s="11"/>
      <c r="D79" s="11"/>
      <c r="E79" s="12"/>
    </row>
    <row r="80" spans="1:5" ht="3.75" customHeight="1" thickBot="1"/>
    <row r="81" spans="1:5">
      <c r="A81" s="32" t="str">
        <f>Tabelle1!A183</f>
        <v>Kategorie SChüler F</v>
      </c>
      <c r="B81" s="33"/>
      <c r="C81" s="33"/>
      <c r="D81" s="33"/>
      <c r="E81" s="34"/>
    </row>
    <row r="82" spans="1:5">
      <c r="A82" s="5" t="s">
        <v>8</v>
      </c>
      <c r="B82" s="3" t="s">
        <v>0</v>
      </c>
      <c r="C82" s="3" t="s">
        <v>57</v>
      </c>
      <c r="D82" s="3" t="s">
        <v>6</v>
      </c>
      <c r="E82" s="6" t="s">
        <v>7</v>
      </c>
    </row>
    <row r="83" spans="1:5">
      <c r="A83" s="5">
        <v>1</v>
      </c>
      <c r="B83" s="3" t="str">
        <f>Tabelle1!A187</f>
        <v>Patscheider Michaela</v>
      </c>
      <c r="C83" s="3" t="str">
        <f>Tabelle1!B187</f>
        <v>ASC Sesvenna</v>
      </c>
      <c r="D83" s="4">
        <f>Tabelle1!L187</f>
        <v>1068</v>
      </c>
      <c r="E83" s="6">
        <f>((300+$A$92)*($A$92-A83+1)/$A$92)</f>
        <v>308</v>
      </c>
    </row>
    <row r="84" spans="1:5">
      <c r="A84" s="5">
        <v>2</v>
      </c>
      <c r="B84" s="3" t="str">
        <f>Tabelle1!A189</f>
        <v>Schwingshackl Thea</v>
      </c>
      <c r="C84" s="3" t="str">
        <f>Tabelle1!B189</f>
        <v>ASV 5V Loipe</v>
      </c>
      <c r="D84" s="4">
        <f>Tabelle1!L189</f>
        <v>860</v>
      </c>
      <c r="E84" s="6">
        <f>((300+$A$92)*($A$92-A84+1)/$A$92)</f>
        <v>269.5</v>
      </c>
    </row>
    <row r="85" spans="1:5">
      <c r="A85" s="5">
        <v>3</v>
      </c>
      <c r="B85" s="3" t="str">
        <f>Tabelle1!A188</f>
        <v>Peer Nicole</v>
      </c>
      <c r="C85" s="3" t="str">
        <f>Tabelle1!B188</f>
        <v>ASC Sesvenna</v>
      </c>
      <c r="D85" s="4">
        <f>Tabelle1!L188</f>
        <v>710</v>
      </c>
      <c r="E85" s="6">
        <f>((300+$A$92)*($A$92-A85+1)/$A$92)</f>
        <v>231</v>
      </c>
    </row>
    <row r="86" spans="1:5">
      <c r="A86" s="5">
        <v>4</v>
      </c>
      <c r="B86" s="3" t="str">
        <f>Tabelle1!A186</f>
        <v>Aichner Katia</v>
      </c>
      <c r="C86" s="3" t="str">
        <f>Tabelle1!B186</f>
        <v>ALV Kronspur</v>
      </c>
      <c r="D86" s="4">
        <f>Tabelle1!L186</f>
        <v>686</v>
      </c>
      <c r="E86" s="6">
        <f>((300+$A$92)*($A$92-A86+1)/$A$92)</f>
        <v>192.5</v>
      </c>
    </row>
    <row r="87" spans="1:5">
      <c r="A87" s="5">
        <v>5</v>
      </c>
      <c r="B87" s="3" t="str">
        <f>Tabelle1!A191</f>
        <v>Aichner Kristin</v>
      </c>
      <c r="C87" s="3" t="str">
        <f>Tabelle1!B191</f>
        <v>ALV Kronspur</v>
      </c>
      <c r="D87" s="4">
        <f>Tabelle1!L191</f>
        <v>668</v>
      </c>
      <c r="E87" s="6">
        <f>((300+$A$92)*($A$92-A87+1)/$A$92)</f>
        <v>154</v>
      </c>
    </row>
    <row r="88" spans="1:5">
      <c r="A88" s="5">
        <v>6</v>
      </c>
      <c r="B88" s="3" t="str">
        <f>Tabelle1!A193</f>
        <v>Kuen Julia</v>
      </c>
      <c r="C88" s="3" t="str">
        <f>Tabelle1!B193</f>
        <v>ALV Kronspur</v>
      </c>
      <c r="D88" s="4">
        <f>Tabelle1!L193</f>
        <v>650</v>
      </c>
      <c r="E88" s="6">
        <f>((300+$A$92)*($A$92-A88+1)/$A$92)</f>
        <v>115.5</v>
      </c>
    </row>
    <row r="89" spans="1:5">
      <c r="A89" s="5">
        <v>7</v>
      </c>
      <c r="B89" s="3" t="str">
        <f>Tabelle1!A190</f>
        <v>Moroder Judith</v>
      </c>
      <c r="C89" s="3" t="str">
        <f>Tabelle1!B190</f>
        <v>SC Gröden</v>
      </c>
      <c r="D89" s="4">
        <f>Tabelle1!L190</f>
        <v>530</v>
      </c>
      <c r="E89" s="6">
        <f>((300+$A$92)*($A$92-A89+1)/$A$92)</f>
        <v>77</v>
      </c>
    </row>
    <row r="90" spans="1:5">
      <c r="A90" s="5">
        <v>8</v>
      </c>
      <c r="B90" s="3" t="str">
        <f>Tabelle1!A192</f>
        <v>Kronbichler Karin</v>
      </c>
      <c r="C90" s="3" t="str">
        <f>Tabelle1!B192</f>
        <v>ALV Kronspur</v>
      </c>
      <c r="D90" s="4">
        <f>Tabelle1!L192</f>
        <v>496</v>
      </c>
      <c r="E90" s="6">
        <f>((300+$A$92)*($A$92-A90+1)/$A$92)</f>
        <v>38.5</v>
      </c>
    </row>
    <row r="91" spans="1:5" ht="4.5" customHeight="1">
      <c r="A91" s="7"/>
      <c r="B91" s="8"/>
      <c r="C91" s="8"/>
      <c r="D91" s="8"/>
      <c r="E91" s="9"/>
    </row>
    <row r="92" spans="1:5" ht="19.5" thickBot="1">
      <c r="A92" s="10">
        <v>8</v>
      </c>
      <c r="B92" s="11" t="s">
        <v>56</v>
      </c>
      <c r="C92" s="11"/>
      <c r="D92" s="11"/>
      <c r="E92" s="12"/>
    </row>
    <row r="94" spans="1:5">
      <c r="A94" s="3"/>
      <c r="B94" s="3" t="s">
        <v>57</v>
      </c>
      <c r="C94" s="3" t="s">
        <v>7</v>
      </c>
    </row>
    <row r="95" spans="1:5">
      <c r="A95" s="3">
        <v>1</v>
      </c>
      <c r="B95" s="3" t="s">
        <v>58</v>
      </c>
      <c r="C95" s="4">
        <v>1885.5384615384614</v>
      </c>
    </row>
    <row r="96" spans="1:5">
      <c r="A96" s="3">
        <v>2</v>
      </c>
      <c r="B96" s="3" t="s">
        <v>80</v>
      </c>
      <c r="C96" s="4">
        <v>1229.4615384615386</v>
      </c>
    </row>
    <row r="97" spans="1:3">
      <c r="A97" s="3">
        <v>3</v>
      </c>
      <c r="B97" s="3" t="s">
        <v>42</v>
      </c>
      <c r="C97" s="4">
        <v>1219.6153846153848</v>
      </c>
    </row>
    <row r="98" spans="1:3">
      <c r="A98" s="3">
        <v>4</v>
      </c>
      <c r="B98" s="3" t="s">
        <v>55</v>
      </c>
      <c r="C98" s="4">
        <v>1123.5</v>
      </c>
    </row>
    <row r="99" spans="1:3">
      <c r="A99" s="3">
        <v>5</v>
      </c>
      <c r="B99" s="3" t="s">
        <v>40</v>
      </c>
      <c r="C99" s="4">
        <v>1053</v>
      </c>
    </row>
    <row r="100" spans="1:3">
      <c r="A100" s="3">
        <v>6</v>
      </c>
      <c r="B100" s="3" t="s">
        <v>78</v>
      </c>
      <c r="C100" s="4">
        <v>996.34615384615381</v>
      </c>
    </row>
    <row r="101" spans="1:3">
      <c r="A101" s="3">
        <v>7</v>
      </c>
      <c r="B101" s="3" t="s">
        <v>43</v>
      </c>
      <c r="C101" s="4">
        <v>822.61538461538464</v>
      </c>
    </row>
    <row r="102" spans="1:3">
      <c r="A102" s="3">
        <v>8</v>
      </c>
      <c r="B102" s="3" t="s">
        <v>41</v>
      </c>
      <c r="C102" s="4">
        <v>592</v>
      </c>
    </row>
    <row r="103" spans="1:3">
      <c r="A103" s="3">
        <v>9</v>
      </c>
      <c r="B103" s="3" t="s">
        <v>89</v>
      </c>
      <c r="C103" s="4">
        <v>540.92307692307691</v>
      </c>
    </row>
    <row r="104" spans="1:3">
      <c r="A104" s="3">
        <v>10</v>
      </c>
      <c r="B104" s="3" t="s">
        <v>68</v>
      </c>
      <c r="C104" s="4">
        <v>465</v>
      </c>
    </row>
    <row r="106" spans="1:3">
      <c r="A106" s="1"/>
      <c r="B106" s="1"/>
    </row>
    <row r="111" spans="1:3" ht="5.25" customHeight="1"/>
    <row r="136" ht="3.75" customHeight="1"/>
    <row r="161" ht="3.75" customHeight="1"/>
    <row r="186" ht="6.75" customHeight="1"/>
  </sheetData>
  <mergeCells count="7">
    <mergeCell ref="A66:E66"/>
    <mergeCell ref="A81:E81"/>
    <mergeCell ref="A1:E1"/>
    <mergeCell ref="A10:E10"/>
    <mergeCell ref="A19:E19"/>
    <mergeCell ref="A37:E37"/>
    <mergeCell ref="A58:E58"/>
  </mergeCells>
  <pageMargins left="0.7" right="0.7" top="0.75" bottom="0.75" header="0.3" footer="0.3"/>
  <pageSetup paperSize="9" orientation="portrait" r:id="rId1"/>
  <rowBreaks count="2" manualBreakCount="2">
    <brk id="36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Wertung_Punkte</vt:lpstr>
      <vt:lpstr>Wertung_Punkte_Druck</vt:lpstr>
    </vt:vector>
  </TitlesOfParts>
  <Company>Fachoberschule fuer Soziales 'M. Curie' - Meran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Spechtenhauser</dc:creator>
  <cp:lastModifiedBy>OSZ Mals</cp:lastModifiedBy>
  <cp:lastPrinted>2012-09-28T10:34:43Z</cp:lastPrinted>
  <dcterms:created xsi:type="dcterms:W3CDTF">2012-09-18T18:29:43Z</dcterms:created>
  <dcterms:modified xsi:type="dcterms:W3CDTF">2012-09-30T11:02:28Z</dcterms:modified>
</cp:coreProperties>
</file>